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nmco.it\finmeccanica\luglini\SOSTENIBILITA' - ESG\2023\REPORT 2022\"/>
    </mc:Choice>
  </mc:AlternateContent>
  <xr:revisionPtr revIDLastSave="0" documentId="13_ncr:1_{BD5D9AD2-1D32-421F-8DE9-086260DADBCD}" xr6:coauthVersionLast="47" xr6:coauthVersionMax="47" xr10:uidLastSave="{00000000-0000-0000-0000-000000000000}"/>
  <bookViews>
    <workbookView xWindow="-110" yWindow="-110" windowWidth="19420" windowHeight="10420" tabRatio="914" xr2:uid="{00000000-000D-0000-FFFF-FFFF00000000}"/>
  </bookViews>
  <sheets>
    <sheet name="Leonardo ESG data" sheetId="25" r:id="rId1"/>
    <sheet name="GRI 201-1_Economic Value" sheetId="1" r:id="rId2"/>
    <sheet name="GRI 207-4_Taxes" sheetId="2" r:id="rId3"/>
    <sheet name="GRI 302-1-3_Energy" sheetId="17" r:id="rId4"/>
    <sheet name="GRI 303-3-4_Water&amp;W.Discharge" sheetId="18" r:id="rId5"/>
    <sheet name="GRI 306-3_Waste" sheetId="20" r:id="rId6"/>
    <sheet name="GRI 305-1-2-3-4-7_Emissions" sheetId="19" r:id="rId7"/>
    <sheet name="GRI 2-7, 2-8_Empl. &amp; other work" sheetId="3" r:id="rId8"/>
    <sheet name="GRI 401-1-3_Hires and turnover" sheetId="4" r:id="rId9"/>
    <sheet name="GRI 403-9_Health&amp;Safety" sheetId="5" r:id="rId10"/>
    <sheet name="GRI 404-1_Training" sheetId="6" r:id="rId11"/>
    <sheet name="GRI 405-1_Diversity&amp;equal opp." sheetId="7" r:id="rId12"/>
    <sheet name="GRI 405-2_Equal remuneration" sheetId="8" r:id="rId13"/>
    <sheet name="Other KPIs_management&amp;retention" sheetId="24" r:id="rId14"/>
    <sheet name="Other KPIs_training" sheetId="10" r:id="rId15"/>
    <sheet name="Trade Union Relat." sheetId="9" r:id="rId16"/>
    <sheet name="H&amp;S_Employees" sheetId="11" r:id="rId17"/>
    <sheet name="Employees appraisal" sheetId="13" r:id="rId18"/>
    <sheet name="Other KPIs_Diversity&amp;Par. Leave" sheetId="23" r:id="rId19"/>
    <sheet name="Ethnic minorities" sheetId="32" r:id="rId20"/>
    <sheet name="Disability" sheetId="21" r:id="rId21"/>
    <sheet name="Gender pay gap" sheetId="15" r:id="rId22"/>
    <sheet name="Certifications" sheetId="29" r:id="rId23"/>
    <sheet name="Supply chain" sheetId="22" r:id="rId24"/>
    <sheet name="Digitalization" sheetId="28" r:id="rId25"/>
    <sheet name="Environmental violations" sheetId="31" r:id="rId26"/>
    <sheet name="Ozone-depleting substances" sheetId="33" r:id="rId27"/>
    <sheet name="Other Large Expenditures" sheetId="37" r:id="rId28"/>
    <sheet name="SASB indicators" sheetId="26" r:id="rId29"/>
    <sheet name="PAI" sheetId="36" r:id="rId30"/>
  </sheets>
  <externalReferences>
    <externalReference r:id="rId31"/>
    <externalReference r:id="rId32"/>
  </externalReferences>
  <definedNames>
    <definedName name="_ftn1" localSheetId="9">'GRI 403-9_Health&amp;Safety'!$A$34</definedName>
    <definedName name="_ftnref1" localSheetId="9">'GRI 403-9_Health&amp;Safety'!$A$1</definedName>
    <definedName name="Actual">'[1]descrizioni ITA ENG'!$C$2</definedName>
    <definedName name="Comparativo">'[1]descrizioni ITA ENG'!$D$2</definedName>
    <definedName name="Composizione_del_top_management" localSheetId="18">#REF!</definedName>
    <definedName name="Composizione_del_top_management" localSheetId="13">#REF!</definedName>
    <definedName name="Composizione_del_top_management">#REF!</definedName>
    <definedName name="Dipendenti_appartenenti_a_minoranze_etniche">#REF!</definedName>
    <definedName name="Diversità_e_pari_opportunità">'GRI 405-1_Diversity&amp;equal opp.'!$A$1:$C$41</definedName>
    <definedName name="Diversità_retributiva_di_genere">'Gender pay gap'!$A$2:$F$5</definedName>
    <definedName name="Equità_di_remunerazione_totale_tra_donne_e_uomini">'GRI 405-2_Equal remuneration'!$A$1:$C$44</definedName>
    <definedName name="Formazione">'GRI 404-1_Training'!$A$1:$C$11</definedName>
    <definedName name="Imposte">'GRI 207-4_Taxes'!#REF!</definedName>
    <definedName name="Indicatori_di_salute_e_sicurezza">'H&amp;S_Employees'!$A$2:$B$5</definedName>
    <definedName name="Indicatori_di_salute_e_sicurezza_relativi_a_fornitori_che_lavorano_in_siti_Leonardo">#REF!</definedName>
    <definedName name="Informazioni_dipendenti_e_altri_lavoratori">'GRI 2-7, 2-8_Empl. &amp; other work'!$A$1:$C$68</definedName>
    <definedName name="Occupazione">'GRI 401-1-3_Hires and turnover'!$A$1:$C$73</definedName>
    <definedName name="Ore_medie_di_formazione_per_dipendente">'Other KPIs_training'!$A$2:$B$9</definedName>
    <definedName name="Relazioni_industriali">'Trade Union Relat.'!$A$2:$B$4</definedName>
    <definedName name="Salute_e_sicurezza">'GRI 403-9_Health&amp;Safety'!$A$1:$C$32</definedName>
    <definedName name="sn_year">'[2]descrizioni ITA ENG'!$C$3</definedName>
    <definedName name="SNVR_Language">'GRI 207-4_Taxes'!#REF!</definedName>
    <definedName name="Valore_economico_direttamente_generato_e_distribuito">'GRI 201-1_Economic Value'!$A$1:$C$11</definedName>
    <definedName name="Valutazione_performance_dipendenti">'Employees appraisal'!$A$2:$C$12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 l="1"/>
  <c r="E5" i="2"/>
  <c r="D5" i="2"/>
  <c r="C5" i="2"/>
  <c r="C2" i="22"/>
  <c r="E9" i="20" l="1"/>
  <c r="E2" i="20"/>
  <c r="E14" i="19"/>
  <c r="E12" i="19"/>
  <c r="E11" i="19"/>
  <c r="E10" i="19"/>
  <c r="E8" i="19"/>
  <c r="E7" i="19"/>
  <c r="E2" i="19"/>
  <c r="E38" i="18"/>
  <c r="E26" i="18"/>
  <c r="E14" i="18"/>
  <c r="E2" i="18"/>
</calcChain>
</file>

<file path=xl/sharedStrings.xml><?xml version="1.0" encoding="utf-8"?>
<sst xmlns="http://schemas.openxmlformats.org/spreadsheetml/2006/main" count="1244" uniqueCount="475">
  <si>
    <t>GRI 201-1</t>
  </si>
  <si>
    <t>GRI 207-4</t>
  </si>
  <si>
    <t>N.</t>
  </si>
  <si>
    <t>142 </t>
  </si>
  <si>
    <t>46 </t>
  </si>
  <si>
    <t>-</t>
  </si>
  <si>
    <t>- </t>
  </si>
  <si>
    <t>86 </t>
  </si>
  <si>
    <t>51 </t>
  </si>
  <si>
    <t>405 </t>
  </si>
  <si>
    <t>117 </t>
  </si>
  <si>
    <t>45 </t>
  </si>
  <si>
    <t>GRI 401-1/3</t>
  </si>
  <si>
    <t>%</t>
  </si>
  <si>
    <t xml:space="preserve"> N. </t>
  </si>
  <si>
    <t xml:space="preserve"> % </t>
  </si>
  <si>
    <t xml:space="preserve">GRI 403-9           </t>
  </si>
  <si>
    <t>i</t>
  </si>
  <si>
    <t>GRI 404-1 </t>
  </si>
  <si>
    <t>GRI 405-1</t>
  </si>
  <si>
    <t>GRI 405-2 </t>
  </si>
  <si>
    <t>Unità</t>
  </si>
  <si>
    <t>n.</t>
  </si>
  <si>
    <t>Unit</t>
  </si>
  <si>
    <t>Information on employees and other workers</t>
  </si>
  <si>
    <t>Employees by employment contract, employment type and gender</t>
  </si>
  <si>
    <t xml:space="preserve">Total employees </t>
  </si>
  <si>
    <t>Men</t>
  </si>
  <si>
    <t>Women</t>
  </si>
  <si>
    <t>Permanent employment contracts</t>
  </si>
  <si>
    <t>Fixed-term contracts</t>
  </si>
  <si>
    <t>Full-time contracts (permanent)</t>
  </si>
  <si>
    <t>Part-time contracts (permanent)</t>
  </si>
  <si>
    <t>Employees by professional category and gender</t>
  </si>
  <si>
    <t>Managers</t>
  </si>
  <si>
    <t>Middle managers</t>
  </si>
  <si>
    <t>White collars</t>
  </si>
  <si>
    <t>Blue collars</t>
  </si>
  <si>
    <t>Pilots</t>
  </si>
  <si>
    <t>Employees by Country and gender</t>
  </si>
  <si>
    <t>Italy</t>
  </si>
  <si>
    <t>United States</t>
  </si>
  <si>
    <t>United Kingdom</t>
  </si>
  <si>
    <t>Poland</t>
  </si>
  <si>
    <t>Other countries</t>
  </si>
  <si>
    <t>Employees by employment contract and Country</t>
  </si>
  <si>
    <t>Tax jurisdiction</t>
  </si>
  <si>
    <t>Income taxes paid (based on cash accounting)</t>
  </si>
  <si>
    <t>Workforce</t>
  </si>
  <si>
    <t>Employment</t>
  </si>
  <si>
    <t>New employee hires and employee turnover (GRI 401-1)</t>
  </si>
  <si>
    <t>Total hires and gender breakdown</t>
  </si>
  <si>
    <t>Percentage of hires on total employees</t>
  </si>
  <si>
    <t>Number and percentage of hires by age group</t>
  </si>
  <si>
    <t>&lt; 30 years</t>
  </si>
  <si>
    <t>30-50 years</t>
  </si>
  <si>
    <t>&gt; 50 years</t>
  </si>
  <si>
    <t xml:space="preserve">Number and percentage of hires by Country </t>
  </si>
  <si>
    <t>Total employees leaving and gender breakdown</t>
  </si>
  <si>
    <t>Percentage of employees leaving on total employees</t>
  </si>
  <si>
    <t>Number and percentage of employees leaving by age group</t>
  </si>
  <si>
    <t>Number and percentage of employees leaving by Country</t>
  </si>
  <si>
    <t>Return to work and retention rates after parental leave (GRI 401-3)</t>
  </si>
  <si>
    <t>Employees entitled to parental leave</t>
  </si>
  <si>
    <t>Rate of return to work by gender</t>
  </si>
  <si>
    <t>Retention rate by gender</t>
  </si>
  <si>
    <t>Employees who took parental leave during the reporting period, by gender</t>
  </si>
  <si>
    <t>Employees who returned to work at the end of the parental leave during the reporting period, by gender</t>
  </si>
  <si>
    <t>Employees who returned to work at the end of the parental leave and continued to work 12 months after their return, by gender</t>
  </si>
  <si>
    <t>Injuries of employees</t>
  </si>
  <si>
    <t>Number of injuries</t>
  </si>
  <si>
    <t>Injury Rate (IR) by gender and Country</t>
  </si>
  <si>
    <t>Number of injuries with high consequences</t>
  </si>
  <si>
    <t>Injury Rate with high consequences</t>
  </si>
  <si>
    <t>Injuries of workers not employees</t>
  </si>
  <si>
    <t xml:space="preserve">Total Injury Rate </t>
  </si>
  <si>
    <t>Work-related fatalities</t>
  </si>
  <si>
    <t>Number of fatalities of employees</t>
  </si>
  <si>
    <t>Fatality Rate of employees</t>
  </si>
  <si>
    <t>Number of fatalities of workers not employees</t>
  </si>
  <si>
    <t>Total Fatality Rate of workers not employees</t>
  </si>
  <si>
    <t>Training</t>
  </si>
  <si>
    <t xml:space="preserve">Average hours of training per employee </t>
  </si>
  <si>
    <t xml:space="preserve">Training hours </t>
  </si>
  <si>
    <t>hours</t>
  </si>
  <si>
    <t>Training hours by gender</t>
  </si>
  <si>
    <t>Training hours by employee category</t>
  </si>
  <si>
    <t>Diversity and equal opportunities</t>
  </si>
  <si>
    <t>Diversity of governance bodies and employees</t>
  </si>
  <si>
    <t>Composition of governance bodies</t>
  </si>
  <si>
    <t>Breakdown of employees by category and gender</t>
  </si>
  <si>
    <t>Breakdown of employees by category and age group</t>
  </si>
  <si>
    <t>Ratio of basic salary of women to men by employee category</t>
  </si>
  <si>
    <t xml:space="preserve">Ratio of remuneration of women to men by employee category </t>
  </si>
  <si>
    <t>Industrial Relations (% on total employees)</t>
  </si>
  <si>
    <t>Average hours of training per employee</t>
  </si>
  <si>
    <t xml:space="preserve">Total average training hours </t>
  </si>
  <si>
    <t>Mandatory training</t>
  </si>
  <si>
    <t>Non mandatory training</t>
  </si>
  <si>
    <t>Average hours of training per employee by age group</t>
  </si>
  <si>
    <t>Health and safety indicators</t>
  </si>
  <si>
    <t>Occupational Disease Rate (ODR)</t>
  </si>
  <si>
    <t>Lost Days Rate (LDR)</t>
  </si>
  <si>
    <t>Absenteeism Rate (AR)</t>
  </si>
  <si>
    <t>Employees from minorities by gender</t>
  </si>
  <si>
    <t>Total</t>
  </si>
  <si>
    <t>GRI 302-1/3  </t>
  </si>
  <si>
    <t>TJ</t>
  </si>
  <si>
    <t>MJ/euro</t>
  </si>
  <si>
    <t> GRI 303-3/4</t>
  </si>
  <si>
    <t>Energy</t>
  </si>
  <si>
    <t>Non-renewable energy consumed</t>
  </si>
  <si>
    <t>Natural gas</t>
  </si>
  <si>
    <t>Diesel oil for energy and/or heat generation</t>
  </si>
  <si>
    <t>Fuel oil</t>
  </si>
  <si>
    <t>Other (LPG, fuels used for product tests)</t>
  </si>
  <si>
    <t>Energy purchased for electricity and district heating</t>
  </si>
  <si>
    <t>Electrical energy from conventional sources</t>
  </si>
  <si>
    <t>Electrical energy from renewable sources</t>
  </si>
  <si>
    <t>District heating</t>
  </si>
  <si>
    <t>Self-generated energy</t>
  </si>
  <si>
    <t>Energy sold</t>
  </si>
  <si>
    <t>Energy intensity (GRI 302-3)</t>
  </si>
  <si>
    <t>Energy consumption/Revenues</t>
  </si>
  <si>
    <t>Water and water discharge</t>
  </si>
  <si>
    <t>Water supply systems</t>
  </si>
  <si>
    <t>megaliters</t>
  </si>
  <si>
    <t>of which freshwater</t>
  </si>
  <si>
    <t>of which other water</t>
  </si>
  <si>
    <t>Wells</t>
  </si>
  <si>
    <t>Other sources</t>
  </si>
  <si>
    <t>Sewers</t>
  </si>
  <si>
    <t>Surface water</t>
  </si>
  <si>
    <t>Seawater</t>
  </si>
  <si>
    <t>Other use</t>
  </si>
  <si>
    <t>Freshwater</t>
  </si>
  <si>
    <t xml:space="preserve">of which in areas with water stress </t>
  </si>
  <si>
    <t>Other water</t>
  </si>
  <si>
    <t>GRI 305-1/2/3/4/7</t>
  </si>
  <si>
    <t>g/euro</t>
  </si>
  <si>
    <t>t</t>
  </si>
  <si>
    <t>Emissions</t>
  </si>
  <si>
    <t>Other emissions (GRI 305-7)</t>
  </si>
  <si>
    <t>VOC</t>
  </si>
  <si>
    <t>VIC</t>
  </si>
  <si>
    <t>Heavy metal</t>
  </si>
  <si>
    <t>Particulate</t>
  </si>
  <si>
    <t xml:space="preserve">t </t>
  </si>
  <si>
    <t>Waste</t>
  </si>
  <si>
    <t>Non- hazardous</t>
  </si>
  <si>
    <t>Recovered</t>
  </si>
  <si>
    <t>Disposed</t>
  </si>
  <si>
    <t>Hazardous</t>
  </si>
  <si>
    <t>Total waste produced (hazardous and non-hazardous)</t>
  </si>
  <si>
    <t>Water discharge to areas with water stress by type of destination  and category (GRI 303-4)</t>
  </si>
  <si>
    <t>Employees covered by collective bargaining</t>
  </si>
  <si>
    <t>Employees who are members of trade unions</t>
  </si>
  <si>
    <t>Total employees assessed</t>
  </si>
  <si>
    <t xml:space="preserve">Employees with performance appraisal </t>
  </si>
  <si>
    <t>Employees with disability</t>
  </si>
  <si>
    <t>Employees with disability by category</t>
  </si>
  <si>
    <t>Gender pay gap</t>
  </si>
  <si>
    <t>Top pay quartile</t>
  </si>
  <si>
    <t>Upper middle pay quartile</t>
  </si>
  <si>
    <t>Lower middle pay quartile</t>
  </si>
  <si>
    <t>Lower quartile</t>
  </si>
  <si>
    <t>Waste produced by type and disposal</t>
  </si>
  <si>
    <r>
      <t>SO</t>
    </r>
    <r>
      <rPr>
        <vertAlign val="subscript"/>
        <sz val="9"/>
        <color theme="1"/>
        <rFont val="Calibri"/>
        <family val="2"/>
        <scheme val="minor"/>
      </rPr>
      <t>2</t>
    </r>
  </si>
  <si>
    <t>Water discharge by type of destination (GRI 303-4)</t>
  </si>
  <si>
    <t>Water withdrawal from areas with water stress by source and category (GRI 303-3)</t>
  </si>
  <si>
    <t>Water withdrawal by source and category (GRI 303-3)</t>
  </si>
  <si>
    <t>Energy consumption within the organisation (GRI 302-1)</t>
  </si>
  <si>
    <t>240.8</t>
  </si>
  <si>
    <t>14.3</t>
  </si>
  <si>
    <t xml:space="preserve">Temporary employment contracts </t>
  </si>
  <si>
    <t>Workers other than employees</t>
  </si>
  <si>
    <t xml:space="preserve">Supervised workers </t>
  </si>
  <si>
    <t>Direct economic value generated and distributed</t>
  </si>
  <si>
    <t>Income taxes accrued in the year</t>
  </si>
  <si>
    <t>Gender diversity</t>
  </si>
  <si>
    <t>Share of women in management positions in revenue-generating functions as % of all such managers</t>
  </si>
  <si>
    <t>n.a.</t>
  </si>
  <si>
    <t>Share of women in STEM-related positions as % of total STEM positions</t>
  </si>
  <si>
    <t>People management and retention</t>
  </si>
  <si>
    <t>Percentage of open positions filled by internal candidates</t>
  </si>
  <si>
    <t>Voluntary employee turnover</t>
  </si>
  <si>
    <t>Asian</t>
  </si>
  <si>
    <t>Black or African American</t>
  </si>
  <si>
    <t>Hispanic or Latino</t>
  </si>
  <si>
    <t>GRI 201-1_Economic Value</t>
  </si>
  <si>
    <t>GRI 207-4_Taxes</t>
  </si>
  <si>
    <t>GRI indicators</t>
  </si>
  <si>
    <t>GRI 403-9_Health&amp;Safety</t>
  </si>
  <si>
    <t>GRI 404-1_Training</t>
  </si>
  <si>
    <t>GRI 405-2_Equal remuneration</t>
  </si>
  <si>
    <t>Trade Union Relations</t>
  </si>
  <si>
    <t xml:space="preserve">Employee training </t>
  </si>
  <si>
    <t>Other KPIs_training</t>
  </si>
  <si>
    <t>H&amp;S_Employees</t>
  </si>
  <si>
    <t>Employee health and safety</t>
  </si>
  <si>
    <t>Employee performance appraisal</t>
  </si>
  <si>
    <t>Ethnic minorities</t>
  </si>
  <si>
    <t>Disability</t>
  </si>
  <si>
    <t>RT-AE-000.B</t>
  </si>
  <si>
    <t>Number of employees</t>
  </si>
  <si>
    <t>RT-AE-130a.1</t>
  </si>
  <si>
    <t xml:space="preserve">(2) percentage grid electricity </t>
  </si>
  <si>
    <t>RT-AE-150a.1</t>
  </si>
  <si>
    <t>RT-AE-150a.2</t>
  </si>
  <si>
    <t>RT-AE-230a.1</t>
  </si>
  <si>
    <t xml:space="preserve">(2) percentage involving confidential information </t>
  </si>
  <si>
    <t>RT-AE-250a.3</t>
  </si>
  <si>
    <t>RT-AE-510a.2</t>
  </si>
  <si>
    <t>SASB quantitative indicators</t>
  </si>
  <si>
    <t>Other indicators</t>
  </si>
  <si>
    <t>Computing power per capita (Gigaflops on no. of Italian employees)</t>
  </si>
  <si>
    <t>Data storage capacity per capita (Gigabyte on no. of Italian employees)</t>
  </si>
  <si>
    <t>Computing power</t>
  </si>
  <si>
    <t>Storage capacity</t>
  </si>
  <si>
    <t>Gigabyte</t>
  </si>
  <si>
    <t>Gigaflop</t>
  </si>
  <si>
    <t>Diversity – Disability</t>
  </si>
  <si>
    <t>Health and safety management systems</t>
  </si>
  <si>
    <t>Environmental management systems</t>
  </si>
  <si>
    <t xml:space="preserve">Employees at ISO14001-certified sites on total employees </t>
  </si>
  <si>
    <t xml:space="preserve">Employees at AS/EN 9100-certified sites on total employees </t>
  </si>
  <si>
    <t xml:space="preserve">Quality management systems </t>
  </si>
  <si>
    <t xml:space="preserve">Employees at ISO 9001-certified sites on total employees </t>
  </si>
  <si>
    <t>Certified management systems (coverage on total employees)</t>
  </si>
  <si>
    <t>Digitalization</t>
  </si>
  <si>
    <t>Supply chain</t>
  </si>
  <si>
    <t>Diversity - gender pay gap</t>
  </si>
  <si>
    <t>Employee management and retention</t>
  </si>
  <si>
    <t>Other KPIs_management&amp;retention</t>
  </si>
  <si>
    <t>(*)</t>
  </si>
  <si>
    <t>GRI 306-3</t>
  </si>
  <si>
    <t>GRI 306-3_Waste</t>
  </si>
  <si>
    <t>GRI 302-1 Energy consumption within the organization</t>
  </si>
  <si>
    <t>GRI 302-3 Energy intensity</t>
  </si>
  <si>
    <t>GRI 303-3 Water withdrawal</t>
  </si>
  <si>
    <t>GRI 305-1 Direct (Scope 1) GHG emissions</t>
  </si>
  <si>
    <t>GRI 305-2 Energy indirect (Scope 2) GHG emissions</t>
  </si>
  <si>
    <t>GRI 305-3 Other indirect (Scope 3) GHG emissions</t>
  </si>
  <si>
    <t>GRI 305-4 GHG emissions intensity</t>
  </si>
  <si>
    <t>GRI 305-7 Nitrogen oxides (NOx), sulfur oxides (SOx), and other significant air emissions</t>
  </si>
  <si>
    <t>GRI 401-1 New employee hires and employee</t>
  </si>
  <si>
    <t>GRI 401-3 Parental leave</t>
  </si>
  <si>
    <t xml:space="preserve">Direct emissions (Scope 1) </t>
  </si>
  <si>
    <t>Indirect emissions (Scope 2 market-based)</t>
  </si>
  <si>
    <t>Indirect emissions (Scope 2 location-based)</t>
  </si>
  <si>
    <t>Other indirect emissions (Scope 3)</t>
  </si>
  <si>
    <t>Total Scopes 1, 2 market-based, 3</t>
  </si>
  <si>
    <t>Total Scopes 1, 2 location based, 3</t>
  </si>
  <si>
    <t>Total emissions (Scope 1 + Scope 2 market-based)/Revenues</t>
  </si>
  <si>
    <t>Total emissions (Scope 1 + Scope 2 location-based)/Revenues</t>
  </si>
  <si>
    <r>
      <t>NO</t>
    </r>
    <r>
      <rPr>
        <vertAlign val="subscript"/>
        <sz val="9"/>
        <color theme="1"/>
        <rFont val="Calibri"/>
        <family val="2"/>
        <scheme val="minor"/>
      </rPr>
      <t>x</t>
    </r>
  </si>
  <si>
    <t>Number of hires with STEM degree</t>
  </si>
  <si>
    <t>Occupational health and safety</t>
  </si>
  <si>
    <t>Equal remuneration for women and men</t>
  </si>
  <si>
    <t>N. employees who received training</t>
  </si>
  <si>
    <t>N. employees who received training in the reporting period</t>
  </si>
  <si>
    <t>Employees assessed on the total workforce - by category</t>
  </si>
  <si>
    <t>Employees assessed on the total employees assessed - by gender</t>
  </si>
  <si>
    <t xml:space="preserve">Employees assessed on the total employees assessed - by category </t>
  </si>
  <si>
    <t>American Indian (Alaska Native)</t>
  </si>
  <si>
    <t>Native Hawaiian</t>
  </si>
  <si>
    <t>Top management composition</t>
  </si>
  <si>
    <t>NOTES:
First Quartile: employees with higher remuneration
Second Quartile: employees with medium-high remuneration
Third Quartile: employees with low-medium remuneration
Fourth Quartile: employees with lower remuneration</t>
  </si>
  <si>
    <t xml:space="preserve">Employees at ISO 45001-certified sites on total employees </t>
  </si>
  <si>
    <t>RT-AE-000.A</t>
  </si>
  <si>
    <t>RT-AE-230a.2</t>
  </si>
  <si>
    <t>RT-AE-250a.1</t>
  </si>
  <si>
    <t xml:space="preserve">Number of recalls issued, total units recalled </t>
  </si>
  <si>
    <t>RT-AE-410a.2</t>
  </si>
  <si>
    <t>RT-AE-440a.1</t>
  </si>
  <si>
    <t>RT-AE-510a.1</t>
  </si>
  <si>
    <t>RT-AE-510a.3</t>
  </si>
  <si>
    <t>Any measure issued to the in-service fleet, should there be a safety impact, is covered by the Authority with an Emergency Airworthiness Directive (see indicator RT-AE-250a.3).</t>
  </si>
  <si>
    <t>No fine/settlement agreement associated with Emergency Airworthiness directives referred to in indicator RT-AE-250a.3.</t>
  </si>
  <si>
    <t>There are no convictions or compensation ordered as part of criminal proceedings for corruption.</t>
  </si>
  <si>
    <r>
      <t>CO</t>
    </r>
    <r>
      <rPr>
        <b/>
        <vertAlign val="subscript"/>
        <sz val="9"/>
        <color rgb="FFC00000"/>
        <rFont val="Calibri"/>
        <family val="2"/>
        <scheme val="minor"/>
      </rPr>
      <t>2e</t>
    </r>
    <r>
      <rPr>
        <b/>
        <sz val="9"/>
        <color rgb="FFC00000"/>
        <rFont val="Calibri"/>
        <family val="2"/>
        <scheme val="minor"/>
      </rPr>
      <t xml:space="preserve"> emissions (GRI305-1/2/3)</t>
    </r>
  </si>
  <si>
    <r>
      <t>CO</t>
    </r>
    <r>
      <rPr>
        <b/>
        <vertAlign val="subscript"/>
        <sz val="9"/>
        <color rgb="FFC00000"/>
        <rFont val="Calibri"/>
        <family val="2"/>
        <scheme val="minor"/>
      </rPr>
      <t>2e</t>
    </r>
    <r>
      <rPr>
        <b/>
        <sz val="9"/>
        <color rgb="FFC00000"/>
        <rFont val="Calibri"/>
        <family val="2"/>
        <scheme val="minor"/>
      </rPr>
      <t xml:space="preserve"> emission intensity (GRI 305-4)</t>
    </r>
  </si>
  <si>
    <r>
      <t>t CO</t>
    </r>
    <r>
      <rPr>
        <vertAlign val="subscript"/>
        <sz val="9"/>
        <color theme="1"/>
        <rFont val="Calibri"/>
        <family val="2"/>
        <scheme val="minor"/>
      </rPr>
      <t>2e</t>
    </r>
  </si>
  <si>
    <r>
      <t>t CO</t>
    </r>
    <r>
      <rPr>
        <b/>
        <vertAlign val="subscript"/>
        <sz val="9"/>
        <color theme="1"/>
        <rFont val="Calibri"/>
        <family val="2"/>
        <scheme val="minor"/>
      </rPr>
      <t>2e</t>
    </r>
  </si>
  <si>
    <t>Parental Leave</t>
  </si>
  <si>
    <t>Parental leave - other info</t>
  </si>
  <si>
    <t>NOTE:
Details on indicator calculation: ODR is calculated using the following formula: (Total cases of occupational diseases / Total worked hours)*200,000. LDR is calculated using the following formula: (Total days of lost work / Total worked hours)*200,000. AR is calculated using the following formula: (Total days of absence / Total working days)*100.</t>
  </si>
  <si>
    <t>Employees assessed on the total workforce by gender</t>
  </si>
  <si>
    <t>Minimum number of weeks of fully paid primary parental leave offered by the company (*)</t>
  </si>
  <si>
    <t>Minimum number of weeks of fully paid secondary parental leave offered by the company (*)</t>
  </si>
  <si>
    <t>Total amount of monetary losses resulting from legal proceedings associated with incidents of corruption, bribery and/or illicit international trade.</t>
  </si>
  <si>
    <t>RT-AE-250a.4</t>
  </si>
  <si>
    <t>Environmental violations</t>
  </si>
  <si>
    <t>Violations of environmental legal obligations/ regulations</t>
  </si>
  <si>
    <t>Number of violations of environmental legal obligations/ regulations</t>
  </si>
  <si>
    <t>of which gave rise to sanctions &gt; 10k$</t>
  </si>
  <si>
    <t>Total amount of sanctions &gt; 10k$ paid in the year</t>
  </si>
  <si>
    <t>€</t>
  </si>
  <si>
    <t>Other KPIs_Diversity&amp;Parental Leave</t>
  </si>
  <si>
    <t>Employees performance appraisal</t>
  </si>
  <si>
    <t>GRI 405-1_Diversity and equal opportunities</t>
  </si>
  <si>
    <t>NOTE:
Scope 3 emissions include the following items: purchase of goods and services (raw materials); fuel and energy production activities not included in Scopes 1 and 2; upstream transport and distribution; waste generated in operations; travel; leased assets; production, transport and distribution of electricity.</t>
  </si>
  <si>
    <t>GRI 303-4 Water discharge</t>
  </si>
  <si>
    <t>Gender diversity - Women in revenue-generating and STEM positions</t>
  </si>
  <si>
    <t>* Data refers to Italy, where Leonardo is headquartered. Fully paid primary and secondary parental leave envisaged by Italian law are equal to 21 weeks and 10 days (2 weeks) respectively. Besides, Leonardo in Italy offers 1 additional day of fully paid primary/secondary parental leave.</t>
  </si>
  <si>
    <t>FY2022 data</t>
  </si>
  <si>
    <t>Direct economic value generated</t>
  </si>
  <si>
    <t>Economic value distributed</t>
  </si>
  <si>
    <t>Operating costs</t>
  </si>
  <si>
    <t>Value distributed to employees</t>
  </si>
  <si>
    <t>Value distributed to providers of capital</t>
  </si>
  <si>
    <t>Value distributed to Public Administration</t>
  </si>
  <si>
    <t>Value distributed to shareholders</t>
  </si>
  <si>
    <t>Value distributed to community</t>
  </si>
  <si>
    <t>Economic value retained</t>
  </si>
  <si>
    <t>Notes:
- Starting from 2022, in order to ensure a further adherence with GRI Standard 201-1, a different representation compared to previous reports is provided.
- Generated economic value includes: value of the production, income from equity investments and other financial incomes.  Value distributed to shareholders refers to dividends paid during the reporting year.</t>
  </si>
  <si>
    <t>Ethnic minority US employees</t>
  </si>
  <si>
    <t>Ethnic minority employees by category</t>
  </si>
  <si>
    <t>Ethnic minority employees by type</t>
  </si>
  <si>
    <t>of which managers and middle managers</t>
  </si>
  <si>
    <t>Other Pacific Islander</t>
  </si>
  <si>
    <t>Mixed / Multiple ethnic</t>
  </si>
  <si>
    <t>Other</t>
  </si>
  <si>
    <t>Ethnic minority UK employees</t>
  </si>
  <si>
    <t>Asian / Asian British</t>
  </si>
  <si>
    <t>Black African / Black British / Carribean</t>
  </si>
  <si>
    <t>Mixed / Multiple ethnic (White and Black Caribbean, White and Black African, White and Asian, Any other Mixed or multiple ethnic background)</t>
  </si>
  <si>
    <t xml:space="preserve">Remuneration ratio is calculated on 95.3% of employees using the following formula: women average remuneration/men average remuneration. The total median value of the remuneration ratio is 104%. 10% of employees with the highest remuneration is composed of 16% women and 84% men. </t>
  </si>
  <si>
    <t>NOTE:
For the “top management” category, the percentage is calculated by considering first-level (reporting directly to the Chief Executive Officer) and second-level management positions.
The executive team (CEO included) consists of 26 men (87%) and 4 women (13%).</t>
  </si>
  <si>
    <t xml:space="preserve">Work progress on Sustainability Objectives </t>
  </si>
  <si>
    <t xml:space="preserve">Unit </t>
  </si>
  <si>
    <t>Target year</t>
  </si>
  <si>
    <t xml:space="preserve">Implementation of development programmes of the supply chain and medium/long-term partnerships, focusing on SMEs, to improve business sustainability </t>
  </si>
  <si>
    <t>no. of suppliers</t>
  </si>
  <si>
    <t>To manage more 75% of the value ordered by Leonardo Divisions through digital collaboration platforms*</t>
  </si>
  <si>
    <t>Raising wareness/training on SDGs and support tools for reporting to more than 80% of key suppliers (over 500 suppliers)</t>
  </si>
  <si>
    <r>
      <t>100% of LEAP partners with targets and plans set out on green energy, reduction of CO</t>
    </r>
    <r>
      <rPr>
        <sz val="8"/>
        <color theme="1"/>
        <rFont val="Calibri"/>
        <family val="2"/>
        <scheme val="minor"/>
      </rPr>
      <t>2</t>
    </r>
    <r>
      <rPr>
        <sz val="9"/>
        <color theme="1"/>
        <rFont val="Calibri"/>
        <family val="2"/>
        <scheme val="minor"/>
      </rPr>
      <t xml:space="preserve">, emissions, waste recycling, water consumption </t>
    </r>
  </si>
  <si>
    <t>*Recurring suppliers included. Leonardo DRS excluded from the perimeter.</t>
  </si>
  <si>
    <t>Emissions of ozone-depleting substances</t>
  </si>
  <si>
    <t>t CO2e</t>
  </si>
  <si>
    <t>t CFC-11e</t>
  </si>
  <si>
    <t>SF6 emissions</t>
  </si>
  <si>
    <t>HFC emissions</t>
  </si>
  <si>
    <t>Total SF6 and HFC emissions</t>
  </si>
  <si>
    <t>Quantity of ozone-depleting substances emitted in atmosphere</t>
  </si>
  <si>
    <t xml:space="preserve">Production/trend by reportable segment </t>
  </si>
  <si>
    <t>Profile</t>
  </si>
  <si>
    <t xml:space="preserve">Sector results and outlook </t>
  </si>
  <si>
    <t xml:space="preserve">People </t>
  </si>
  <si>
    <t xml:space="preserve">(1) Total energy consumed </t>
  </si>
  <si>
    <t>(3) percentage renewable</t>
  </si>
  <si>
    <t xml:space="preserve">Natural resources management in industrial processes </t>
  </si>
  <si>
    <t xml:space="preserve">Decarbonisation path </t>
  </si>
  <si>
    <t>Amount of hazardous waste generated, percentage recycled</t>
  </si>
  <si>
    <t>Number and aggregate quantity of reportable spills, quantity recovered</t>
  </si>
  <si>
    <t xml:space="preserve">In 2022 the following events were reported: </t>
  </si>
  <si>
    <t>- 1 significant spill caused by the impact of a vehicle owned by a Third-Party company passing on a road adjacent to a site owned by Leonardo, which proceeded to give notice thereof to the Supervisory and Control Bodies as the blameless owner, pursuant to Article 245 of Legislative Decree 152/2006 and implemented an Emergency Securing (MISE) plan to remove the topmost layer of soil impacted by the diesel fuel contained in the tank of the vehicle (about 120 liters). Of the 5 excavation bottom soil samples taken by Leonardo, only 1 showed values exceeding the Contamination Threshold Concentrations.</t>
  </si>
  <si>
    <t xml:space="preserve">The Third-party company, responsible for the contamination, then sent a notice pursuant to Article 242 of Legislative Decree 152/2006. </t>
  </si>
  <si>
    <t>Leonardo notified the Supervisory and Control Bodies and the Third-party company responsible for the contamination of the results of the analysis conducted, declaring that it had fulfilled the legal obligations placed on the blameless owner.</t>
  </si>
  <si>
    <t>- 3 insignificant spills, all of which were promptly contained and managed and/or eliminated in accordance with current regulations.</t>
  </si>
  <si>
    <t>(1) Number of data breaches</t>
  </si>
  <si>
    <t>Responsible business conduct.</t>
  </si>
  <si>
    <t xml:space="preserve">Description of approach to identifying and addressing data security risks in (1) company operations and (2) products </t>
  </si>
  <si>
    <t xml:space="preserve">Cyber security and data protection </t>
  </si>
  <si>
    <t>Other indicators– par. Data Privacy</t>
  </si>
  <si>
    <t>Sustainable supply chain management.</t>
  </si>
  <si>
    <t>RT-AE-250a.2</t>
  </si>
  <si>
    <t>Number of counterfeit parts detected, percentage avoided</t>
  </si>
  <si>
    <t>NA</t>
  </si>
  <si>
    <t xml:space="preserve">Number of Airworthiness Directives received, resulting in Emergency Airworthiness Directive, total units affected </t>
  </si>
  <si>
    <t xml:space="preserve">In the applicable businesses, Leonardo has Airworthiness Review processes in place to investigate any events with potential impact on the safety of its products and takes appropriate precautionary and/or corrective actions. In 2022, Leonardo agreed with the relevant aviation authority three Emergency Airworthiness Directives. Following the investigation and in compliance with the current regulations, Leonardo issued the relevant applicable Alert Service Bulletins (ASBs), providing instructions to manage the risk that had been reported. More information is available on the website of the European Union Aviation Safety Agency. </t>
  </si>
  <si>
    <t xml:space="preserve">Amount of fines and legal and regulatory transactions associated with product safety </t>
  </si>
  <si>
    <t>RT-AE-410a.1</t>
  </si>
  <si>
    <t>Revenue from alternative energy-related products</t>
  </si>
  <si>
    <r>
      <t>Some of the helicopters produced by Leonardo can operate with fuels having up to 50% of SAFs without operational limitations or performance degradation are the following: AW139, AW169, AW189, AW149, A109S, AW109SP, AW119MkII, A109A/AII, A109C, A109K2, A109E, A119.</t>
    </r>
    <r>
      <rPr>
        <sz val="11"/>
        <color theme="1"/>
        <rFont val="Calibri"/>
        <family val="2"/>
        <scheme val="minor"/>
      </rPr>
      <t xml:space="preserve"> </t>
    </r>
  </si>
  <si>
    <t xml:space="preserve">Description of strategic approach to reduce fuel consumption and greenhouse gas (GHG) emissions of products </t>
  </si>
  <si>
    <t>Decarbonisation path</t>
  </si>
  <si>
    <t xml:space="preserve">Description of risk management associated with the use of critical materials </t>
  </si>
  <si>
    <t xml:space="preserve">Risk management </t>
  </si>
  <si>
    <t xml:space="preserve">Revenues from countries classified in band “E” and “F” of Transparency International’s Government Defence Anti-Corruption Index </t>
  </si>
  <si>
    <t>20% of revenues in 2022 from countries classified in bands E and F of the Government Defence Anti-Corruption Index of Transparency International, of which 62% for EFA Kuwait and NH90 Qatar contracts under which Leonardo is the prime contractor.</t>
  </si>
  <si>
    <t xml:space="preserve">Description of processes to manage ethical risks in conducting business throughout the value chain </t>
  </si>
  <si>
    <t>Responsible business conduct</t>
  </si>
  <si>
    <t xml:space="preserve">Supply chain value </t>
  </si>
  <si>
    <t>DISCLOSURE</t>
  </si>
  <si>
    <t>SECTION/NOTES</t>
  </si>
  <si>
    <t>NOTES:
1. Revenues from third parties: include all revenues (as defined below), net of those from companies subject to CBCR.
2. Revenues from related parties: include all revenues (as defined below) from companies subject to CBCR.
3. Revenues: include all revenues and financial income, net of dividends.
4. Profit/(Loss) before income taxes: includes the result before tax and the result from discontinued operations.
5. Income taxes paid: positive value indicates receipts, while negative value indicates payments. This includes payments for current tax and for tax disputes.
6. Workforce: number of employees entered in the register on the last day of the period (31 December).
7. Property, plant and equipment other than cash and cash equivalents: include tangible assets and investment property.</t>
  </si>
  <si>
    <t>Tax - Country-by-Country Reporting (Year 2021)</t>
  </si>
  <si>
    <t>Revenues from third parties</t>
  </si>
  <si>
    <t>Revenues from related parties</t>
  </si>
  <si>
    <t>Total revenues</t>
  </si>
  <si>
    <t>Profit/(Loss) before income taxes*</t>
  </si>
  <si>
    <t>Property, plant and equipment other than cash
and cash equivalents</t>
  </si>
  <si>
    <t>Notes</t>
  </si>
  <si>
    <t>USA</t>
  </si>
  <si>
    <t>UK</t>
  </si>
  <si>
    <t>Other countires</t>
  </si>
  <si>
    <t>Profit/(Loss) before income taxes</t>
  </si>
  <si>
    <t>*Note: the value referred to Other countries was revised with the aim of ensuring consistency with the data submitted to the national reference agency</t>
  </si>
  <si>
    <t>Tax - Country-by-Country Reporting (Year 2020)</t>
  </si>
  <si>
    <t>NOTE:
- With regards to the total Leonardo’s workforce: 50,286 full-time employees and 1,106 part-time employees.</t>
  </si>
  <si>
    <t>NOTES:
- The injury is defined in this way if it has been communicated to the agencies/authorities/regulators and if it has caused the inability to work to one or more days.
- The Injury Rate (IR) is calculated using the following formula: (Total injuries/Total hours worked) * 1,000,000.
- Workers not-employees refer to the category of supervised workers.</t>
  </si>
  <si>
    <t>GRI 2-7, 2-8</t>
  </si>
  <si>
    <t>GRI 2-7, 2-8_Employees &amp; other workers</t>
  </si>
  <si>
    <t>NOTE:
In Italy, 100% of employees are covered by collective bargaining agreements. The hours of strikes on total hours worked were 0.03% in 2022.</t>
  </si>
  <si>
    <t>Adverse sustainability indicator</t>
  </si>
  <si>
    <t>Metric</t>
  </si>
  <si>
    <t>Leonardo's disclosure</t>
  </si>
  <si>
    <t>CLIMATE AND OTHER ENVIRONMENT-RELATED INDICATORS</t>
  </si>
  <si>
    <t>Greenhouse gas emissions</t>
  </si>
  <si>
    <t xml:space="preserve">1. GHG emissions </t>
  </si>
  <si>
    <t>Scope 1 GHG emissions</t>
  </si>
  <si>
    <t>213,107 tons</t>
  </si>
  <si>
    <t>Scope 2 GHG emissions</t>
  </si>
  <si>
    <t>63,924 tons</t>
  </si>
  <si>
    <t>Scope 3 GHG emissions</t>
  </si>
  <si>
    <t>243,425 tons</t>
  </si>
  <si>
    <t>Total GHG emissions</t>
  </si>
  <si>
    <t>520,457 tons</t>
  </si>
  <si>
    <t>2. Carbon footprint</t>
  </si>
  <si>
    <t>Carbon footprint</t>
  </si>
  <si>
    <t>Not applicable for Leonardo. It can be calculated by investors based on indicators reported in section 1. GHG emissions and on Leonardo's revenues, which in 2022 are equal to €14,713 million.</t>
  </si>
  <si>
    <t xml:space="preserve">3. GHG intensity of 
investee 
companies </t>
  </si>
  <si>
    <t xml:space="preserve">GHG intensity of 
investee 
companies </t>
  </si>
  <si>
    <t>4. Exposure to 
companies active 
in the fossil fuel 
sector</t>
  </si>
  <si>
    <t xml:space="preserve">Share of investments in companies 
active in the fossil fuel sector </t>
  </si>
  <si>
    <t>Not applicable, as Leonardo does not derive any revenues from activities related to the fossil fuel sector.</t>
  </si>
  <si>
    <t>5.  Share of non-renewable energy 
consumption and 
production</t>
  </si>
  <si>
    <t>Share of non-renewable energy 
consumption and non-renewable 
energy production of investee 
companies from non-renewable 
energy sources compared to 
renewable energy sources, 
expressed as a percentage</t>
  </si>
  <si>
    <t>In 2022 Leonardo consumed 67% of energy from non-renewable sources, equal to 3,645 TJ.</t>
  </si>
  <si>
    <t>6. Energy 
consumption 
intensity per high 
impact climate 
sector</t>
  </si>
  <si>
    <t xml:space="preserve">Energy consumption in GWh per 
million EUR of revenue of investee 
companies, per high impact climate  sector </t>
  </si>
  <si>
    <t>2022 total energy consumption: 5,435 TJ.
2022 revenues: €14,713 million.</t>
  </si>
  <si>
    <t>Biodiversity</t>
  </si>
  <si>
    <t>7. Activities 
negatively 
affecting 
biodiversity-sensitive areas</t>
  </si>
  <si>
    <t>Share of investments in investee companies with sites/operations located in or near to biodiversity-sensitive areas where activities of those investee companies negatively affect those areas</t>
  </si>
  <si>
    <t>Leonardo is committed to protecting
biodiversity, putting in place the necessary measures to protect
natural habitats and the variety of species present in the areas in
which Leonardo operates and, in particular, in sites located within
or near protected natural areas and with high biodiversity. For more information on Leonardo's commitment on biodiversity, please see paragraph "Biodiversity protection" of the chapter "Planet" of the Integrated Annual Report 2022.</t>
  </si>
  <si>
    <t>Water</t>
  </si>
  <si>
    <t>8. Emissions to 
water</t>
  </si>
  <si>
    <t>Tonnes of emissions to water generated by investee companies per million EUR invested, expressed as a weighted average</t>
  </si>
  <si>
    <t>NA
For more information on Leonardo's commitment see "Water management" paragraph in the chapter "Planet" of the Integrated Annual Report 2022.</t>
  </si>
  <si>
    <t>9.  Hazardous waste 
ratio</t>
  </si>
  <si>
    <t>Tonnes of hazardous waste generated by investee companies per million EUR invested, expressed as a weighted average</t>
  </si>
  <si>
    <t>Not applicable for Leonardo. It can be calculated by investors based on hazardous waste which in 2022 are equal to 9,528 tons.</t>
  </si>
  <si>
    <t>SOCIAL AND EMPLOYEE, RESPECT FOR HUMAN RIGHTS, ANTI-CORRUPTIONAND ANTI-BRIBERY MATTERS</t>
  </si>
  <si>
    <t>Social and 
employee 
matters</t>
  </si>
  <si>
    <t>10. Violations of UN 
Global Compact 
principles and 
Organisation for 
Economic 
Cooperation and 
Development 
(OECD) Guidelines 
for Multinational 
Enterprises</t>
  </si>
  <si>
    <t>Share of investments in investee companies that have been involved in violations of the UNGC principles or OECD Guidelines for Multinational Enterprises</t>
  </si>
  <si>
    <t>Leonardo is member of the  United Nations Global Compact (UNGC) since 2018. In conducting its business, Leonardo confirms its commitment to respecting and promoting the Ten Principles of the UNGC related to human rights, labour, the environment and anti-corruption. Leonardo acts with integrity and transparency in compliance with regulations and with zero tolerance for any type of corruption to ensure the most proper management of the business and to establish relationships of trust and collaboration with employees, customers, suppliers and all other counterparties, asked to accept and apply the principles and values stated in the Charter of Values, Code of Ethics and other codes of conduct.</t>
  </si>
  <si>
    <t>11. Lack of processes 
and compliance 
mechanisms to 
monitor 
compliance with 
UN Global 
Compact 
principles and OECD Guidelines 
for Multinational 
Enterprises</t>
  </si>
  <si>
    <t>Share of investments in investee companies without policies to monitor compliance with the UNGC principles or OECD Guidelines for Multinational Enterprises or
grievance /complaints handling mechanisms to address violations of the UNGC principles or OECD Guidelines for Multinational Enterprises</t>
  </si>
  <si>
    <t>Leonardo undertakes to carry out its activities in full respect of human rights, which are integrated into the Group’s Code of Ethics and Charter of Values, based on the principles of the United Nations’ Universal Declaration of Human Rights, the International Labour Organisation (ILO) Conventions, the OECD (Organization for Economic Co-operation and Development) guidelines, the Charter of Fundamental Rights of the European Union and additional relevant regulations.  In order to identify and promptly manage potential risks and negative impacts on human rights, Leonardo has mechanisms in place for the management of reports, either signed or anonymous, and has set up a dedicated communication channel.</t>
  </si>
  <si>
    <t xml:space="preserve">12. Unadjusted 
gender pay gap </t>
  </si>
  <si>
    <t>Average unadjusted gender pay gap of investee companies</t>
  </si>
  <si>
    <t>The 2022 gender pay gap is 2%.
For more details see paragraph "7. Gender diversity" of the chapter "Other Indicators" in the section "Methodology note of the Non-Financial Statement" of the Integrated Annual Report 2022.</t>
  </si>
  <si>
    <t>13.  Board gender 
diversity</t>
  </si>
  <si>
    <t>Average ratio of female to male board members in investee companies</t>
  </si>
  <si>
    <t>42% on the Board of Directors (5/12) and 40% (2/5) on the Board of Statutory Auditors are women.</t>
  </si>
  <si>
    <t>14. Exposure to 
controversial 
weapons (anti-personnel mines, 
cluster munitions, 
chemical weapons 
and biological 
weapons)</t>
  </si>
  <si>
    <t>Share of investments in investee companies involved in the manufacture or selling of controversial weapons</t>
  </si>
  <si>
    <t>Leonardo is non-involved in the production, development, storage, trade and/or sale of non-conventional weapons (e.g. cluster bombs, mines, chemical weapons). Moreover, Leonardo is non-involved in nuclear weapons production or maintenance activities.</t>
  </si>
  <si>
    <t>PAI</t>
  </si>
  <si>
    <t>Ozone-depleting substances</t>
  </si>
  <si>
    <t>2022 remuneration ratio</t>
  </si>
  <si>
    <t>€ millions</t>
  </si>
  <si>
    <t>Ethnic minorities - US &amp; UK</t>
  </si>
  <si>
    <t>Supply chain objectives</t>
  </si>
  <si>
    <t>updated 30/03/2023</t>
  </si>
  <si>
    <t>Other Large Expenditures</t>
  </si>
  <si>
    <t>Total amount paid in FY 2022 (€)</t>
  </si>
  <si>
    <t>Confindustria (associated local bodies)</t>
  </si>
  <si>
    <t>AIAD</t>
  </si>
  <si>
    <t>FONDAZIONE ANSALDO</t>
  </si>
  <si>
    <t>Name of organization</t>
  </si>
  <si>
    <t>Pomigliano site with no ISO 14001 certification / no EMAS registration and not subject to EU ETS Directive, was audited by the subsidiary Leonardo Global Solutions (LGS) with a focus on environmental aspects (5% employees coverage)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</si>
</sst>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3" formatCode="_-* #,##0.00_-;\-* #,##0.00_-;_-* &quot;-&quot;??_-;_-@_-"/>
    <numFmt numFmtId="164" formatCode="#,##0.0"/>
    <numFmt numFmtId="165" formatCode="#,##0.000"/>
    <numFmt numFmtId="166" formatCode="0.0"/>
    <numFmt numFmtId="167" formatCode="_-* #,##0_-;\-* #,##0_-;_-* &quot;-&quot;??_-;_-@_-"/>
    <numFmt numFmtId="168" formatCode="[$-F800]dddd\,\ mmmm\ dd\,\ yyyy"/>
    <numFmt numFmtId="169" formatCode="0.00000"/>
    <numFmt numFmtId="170" formatCode="#,##0;\(#,###\)"/>
  </numFmts>
  <fonts count="6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0"/>
      <name val="Calibri"/>
      <family val="2"/>
      <scheme val="minor"/>
    </font>
    <font>
      <sz val="12"/>
      <color theme="0"/>
      <name val="Calibri"/>
      <family val="2"/>
      <scheme val="minor"/>
    </font>
    <font>
      <b/>
      <sz val="9"/>
      <color rgb="FFC00000"/>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sz val="9"/>
      <color rgb="FFFF0000"/>
      <name val="Calibri"/>
      <family val="2"/>
      <scheme val="minor"/>
    </font>
    <font>
      <i/>
      <sz val="9"/>
      <color rgb="FFFF0000"/>
      <name val="Calibri"/>
      <family val="2"/>
      <scheme val="minor"/>
    </font>
    <font>
      <b/>
      <sz val="9"/>
      <color rgb="FF000000"/>
      <name val="Calibri"/>
      <family val="2"/>
      <scheme val="minor"/>
    </font>
    <font>
      <b/>
      <sz val="9"/>
      <color rgb="FFFF0000"/>
      <name val="Calibri"/>
      <family val="2"/>
      <scheme val="minor"/>
    </font>
    <font>
      <b/>
      <i/>
      <sz val="9"/>
      <color theme="0"/>
      <name val="Calibri"/>
      <family val="2"/>
      <scheme val="minor"/>
    </font>
    <font>
      <vertAlign val="subscript"/>
      <sz val="9"/>
      <color theme="1"/>
      <name val="Calibri"/>
      <family val="2"/>
      <scheme val="minor"/>
    </font>
    <font>
      <b/>
      <sz val="11"/>
      <color theme="1"/>
      <name val="Calibri"/>
      <family val="2"/>
      <scheme val="minor"/>
    </font>
    <font>
      <b/>
      <sz val="11"/>
      <color theme="1"/>
      <name val="Calibri"/>
      <family val="2"/>
    </font>
    <font>
      <sz val="11"/>
      <name val="Calibri"/>
      <family val="2"/>
    </font>
    <font>
      <sz val="11"/>
      <name val="Symbol"/>
      <family val="1"/>
      <charset val="2"/>
    </font>
    <font>
      <sz val="12"/>
      <color theme="1"/>
      <name val="Calibri"/>
      <family val="2"/>
      <scheme val="minor"/>
    </font>
    <font>
      <sz val="9"/>
      <color rgb="FF000000"/>
      <name val="Calibri"/>
      <family val="2"/>
      <scheme val="minor"/>
    </font>
    <font>
      <i/>
      <sz val="9"/>
      <color rgb="FF000000"/>
      <name val="Calibri"/>
      <family val="2"/>
      <scheme val="minor"/>
    </font>
    <font>
      <u/>
      <sz val="12"/>
      <color theme="10"/>
      <name val="Calibri"/>
      <family val="2"/>
      <scheme val="minor"/>
    </font>
    <font>
      <b/>
      <sz val="12"/>
      <color theme="1"/>
      <name val="Calibri"/>
      <family val="2"/>
      <scheme val="minor"/>
    </font>
    <font>
      <b/>
      <u/>
      <sz val="12"/>
      <name val="Calibri"/>
      <family val="2"/>
      <scheme val="minor"/>
    </font>
    <font>
      <b/>
      <sz val="18"/>
      <color theme="1"/>
      <name val="Calibri"/>
      <family val="2"/>
      <scheme val="minor"/>
    </font>
    <font>
      <sz val="12"/>
      <color rgb="FFFF0000"/>
      <name val="Calibri"/>
      <family val="2"/>
      <scheme val="minor"/>
    </font>
    <font>
      <sz val="8"/>
      <color theme="1"/>
      <name val="Calibri"/>
      <family val="2"/>
      <scheme val="minor"/>
    </font>
    <font>
      <b/>
      <vertAlign val="subscript"/>
      <sz val="9"/>
      <color rgb="FFC00000"/>
      <name val="Calibri"/>
      <family val="2"/>
      <scheme val="minor"/>
    </font>
    <font>
      <b/>
      <vertAlign val="subscript"/>
      <sz val="9"/>
      <color theme="1"/>
      <name val="Calibri"/>
      <family val="2"/>
      <scheme val="minor"/>
    </font>
    <font>
      <b/>
      <sz val="12"/>
      <color rgb="FFFF0000"/>
      <name val="Calibri"/>
      <family val="2"/>
      <scheme val="minor"/>
    </font>
    <font>
      <sz val="9"/>
      <name val="Calibri"/>
      <family val="2"/>
      <scheme val="minor"/>
    </font>
    <font>
      <i/>
      <sz val="9"/>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u/>
      <sz val="11"/>
      <color theme="10"/>
      <name val="Calibri"/>
      <family val="2"/>
      <scheme val="minor"/>
    </font>
    <font>
      <sz val="10"/>
      <name val="Arial"/>
      <family val="2"/>
    </font>
    <font>
      <b/>
      <sz val="9"/>
      <name val="Calibri"/>
      <family val="2"/>
      <scheme val="minor"/>
    </font>
    <font>
      <sz val="10"/>
      <color theme="1"/>
      <name val="Calibri"/>
      <family val="2"/>
      <scheme val="minor"/>
    </font>
    <font>
      <b/>
      <sz val="10"/>
      <color rgb="FFFFFFFF"/>
      <name val="Calibri"/>
      <family val="2"/>
      <scheme val="minor"/>
    </font>
    <font>
      <b/>
      <sz val="9"/>
      <color rgb="FFFFFFFF"/>
      <name val="Calibri"/>
      <family val="2"/>
    </font>
    <font>
      <b/>
      <sz val="9"/>
      <color rgb="FFC00000"/>
      <name val="Calibri"/>
      <family val="2"/>
    </font>
    <font>
      <i/>
      <sz val="9"/>
      <color rgb="FF000000"/>
      <name val="Calibri"/>
      <family val="2"/>
    </font>
    <font>
      <b/>
      <sz val="9"/>
      <color rgb="FF000000"/>
      <name val="Calibri"/>
      <family val="2"/>
    </font>
    <font>
      <i/>
      <sz val="8"/>
      <color rgb="FF000000"/>
      <name val="Calibri"/>
      <family val="2"/>
    </font>
    <font>
      <i/>
      <sz val="8"/>
      <color theme="1"/>
      <name val="Calibri"/>
      <family val="2"/>
      <scheme val="minor"/>
    </font>
    <font>
      <b/>
      <i/>
      <sz val="14"/>
      <color theme="1"/>
      <name val="Calibri"/>
      <family val="2"/>
      <scheme val="minor"/>
    </font>
  </fonts>
  <fills count="41">
    <fill>
      <patternFill patternType="none"/>
    </fill>
    <fill>
      <patternFill patternType="gray125"/>
    </fill>
    <fill>
      <patternFill patternType="solid">
        <fgColor rgb="FFC00000"/>
        <bgColor indexed="64"/>
      </patternFill>
    </fill>
    <fill>
      <patternFill patternType="solid">
        <fgColor rgb="FFD9D9D9"/>
        <bgColor indexed="64"/>
      </patternFill>
    </fill>
    <fill>
      <patternFill patternType="solid">
        <fgColor rgb="FFFFFFFF"/>
        <bgColor indexed="64"/>
      </patternFill>
    </fill>
    <fill>
      <patternFill patternType="solid">
        <fgColor them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4546A"/>
        <bgColor indexed="64"/>
      </patternFill>
    </fill>
    <fill>
      <patternFill patternType="solid">
        <fgColor rgb="FFC00000"/>
        <bgColor rgb="FF000000"/>
      </patternFill>
    </fill>
    <fill>
      <patternFill patternType="solid">
        <fgColor rgb="FFD9D9D9"/>
        <bgColor rgb="FF000000"/>
      </patternFill>
    </fill>
  </fills>
  <borders count="26">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5">
    <xf numFmtId="0" fontId="0" fillId="0" borderId="0"/>
    <xf numFmtId="43" fontId="21" fillId="0" borderId="0" applyFont="0" applyFill="0" applyBorder="0" applyAlignment="0" applyProtection="0"/>
    <xf numFmtId="0" fontId="24" fillId="0" borderId="0" applyNumberFormat="0" applyFill="0" applyBorder="0" applyAlignment="0" applyProtection="0"/>
    <xf numFmtId="9" fontId="21" fillId="0" borderId="0" applyFont="0" applyFill="0" applyBorder="0" applyAlignment="0" applyProtection="0"/>
    <xf numFmtId="0" fontId="36" fillId="0" borderId="10" applyNumberFormat="0" applyFill="0" applyAlignment="0" applyProtection="0"/>
    <xf numFmtId="0" fontId="37" fillId="0" borderId="11" applyNumberFormat="0" applyFill="0" applyAlignment="0" applyProtection="0"/>
    <xf numFmtId="0" fontId="38" fillId="0" borderId="12" applyNumberFormat="0" applyFill="0" applyAlignment="0" applyProtection="0"/>
    <xf numFmtId="0" fontId="38" fillId="0" borderId="0" applyNumberFormat="0" applyFill="0" applyBorder="0" applyAlignment="0" applyProtection="0"/>
    <xf numFmtId="0" fontId="39" fillId="7" borderId="0" applyNumberFormat="0" applyBorder="0" applyAlignment="0" applyProtection="0"/>
    <xf numFmtId="0" fontId="40" fillId="8" borderId="0" applyNumberFormat="0" applyBorder="0" applyAlignment="0" applyProtection="0"/>
    <xf numFmtId="0" fontId="41" fillId="9" borderId="0" applyNumberFormat="0" applyBorder="0" applyAlignment="0" applyProtection="0"/>
    <xf numFmtId="0" fontId="42" fillId="10" borderId="13" applyNumberFormat="0" applyAlignment="0" applyProtection="0"/>
    <xf numFmtId="0" fontId="43" fillId="11" borderId="14" applyNumberFormat="0" applyAlignment="0" applyProtection="0"/>
    <xf numFmtId="0" fontId="44" fillId="11" borderId="13" applyNumberFormat="0" applyAlignment="0" applyProtection="0"/>
    <xf numFmtId="0" fontId="45" fillId="0" borderId="15" applyNumberFormat="0" applyFill="0" applyAlignment="0" applyProtection="0"/>
    <xf numFmtId="0" fontId="46" fillId="12" borderId="16"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17" fillId="0" borderId="18" applyNumberFormat="0" applyFill="0" applyAlignment="0" applyProtection="0"/>
    <xf numFmtId="0" fontId="49"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49" fillId="33" borderId="0" applyNumberFormat="0" applyBorder="0" applyAlignment="0" applyProtection="0"/>
    <xf numFmtId="0" fontId="4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49" fillId="37" borderId="0" applyNumberFormat="0" applyBorder="0" applyAlignment="0" applyProtection="0"/>
    <xf numFmtId="0" fontId="3" fillId="0" borderId="0"/>
    <xf numFmtId="0" fontId="51" fillId="0" borderId="0" applyNumberFormat="0" applyFill="0" applyBorder="0" applyAlignment="0" applyProtection="0"/>
    <xf numFmtId="43" fontId="3" fillId="0" borderId="0" applyFont="0" applyFill="0" applyBorder="0" applyAlignment="0" applyProtection="0"/>
    <xf numFmtId="0" fontId="52" fillId="0" borderId="0"/>
    <xf numFmtId="0" fontId="21" fillId="0" borderId="0"/>
    <xf numFmtId="0" fontId="52" fillId="0" borderId="0"/>
    <xf numFmtId="168" fontId="52" fillId="0" borderId="0"/>
    <xf numFmtId="0" fontId="3" fillId="13" borderId="17" applyNumberFormat="0" applyFont="0" applyAlignment="0" applyProtection="0"/>
    <xf numFmtId="9" fontId="3" fillId="0" borderId="0" applyFont="0" applyFill="0" applyBorder="0" applyAlignment="0" applyProtection="0"/>
    <xf numFmtId="0" fontId="50" fillId="0" borderId="0" applyNumberFormat="0" applyFill="0" applyBorder="0" applyAlignment="0" applyProtection="0"/>
    <xf numFmtId="0" fontId="35" fillId="0" borderId="0" applyNumberFormat="0" applyFill="0" applyBorder="0" applyAlignment="0" applyProtection="0"/>
    <xf numFmtId="0" fontId="2" fillId="0" borderId="0"/>
  </cellStyleXfs>
  <cellXfs count="352">
    <xf numFmtId="0" fontId="0" fillId="0" borderId="0" xfId="0"/>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right" vertical="center" wrapText="1"/>
    </xf>
    <xf numFmtId="0" fontId="6" fillId="0" borderId="0" xfId="0" applyFont="1"/>
    <xf numFmtId="0" fontId="7" fillId="3" borderId="2" xfId="0" applyFont="1" applyFill="1" applyBorder="1" applyAlignment="1">
      <alignment horizontal="left" vertical="center"/>
    </xf>
    <xf numFmtId="0" fontId="7" fillId="3" borderId="2" xfId="0" applyFont="1" applyFill="1" applyBorder="1" applyAlignment="1">
      <alignment horizontal="right" vertical="center"/>
    </xf>
    <xf numFmtId="0" fontId="8" fillId="0" borderId="0" xfId="0" applyFont="1" applyAlignment="1">
      <alignment vertical="center"/>
    </xf>
    <xf numFmtId="0" fontId="9" fillId="0" borderId="0" xfId="0" applyFont="1" applyAlignment="1">
      <alignment vertical="center"/>
    </xf>
    <xf numFmtId="3" fontId="9" fillId="0" borderId="0" xfId="0" applyNumberFormat="1" applyFont="1" applyAlignment="1">
      <alignment horizontal="right" vertical="center"/>
    </xf>
    <xf numFmtId="3" fontId="9" fillId="0" borderId="0" xfId="0" applyNumberFormat="1" applyFont="1" applyAlignment="1">
      <alignment vertical="center"/>
    </xf>
    <xf numFmtId="0" fontId="9" fillId="0" borderId="0" xfId="0" applyFont="1" applyAlignment="1">
      <alignment horizontal="right" vertical="center"/>
    </xf>
    <xf numFmtId="0" fontId="9" fillId="0" borderId="2" xfId="0" applyFont="1" applyBorder="1" applyAlignment="1">
      <alignment vertical="center"/>
    </xf>
    <xf numFmtId="3" fontId="9" fillId="0" borderId="2" xfId="0" applyNumberFormat="1" applyFont="1" applyBorder="1" applyAlignment="1">
      <alignment vertical="center"/>
    </xf>
    <xf numFmtId="0" fontId="8" fillId="0" borderId="2" xfId="0" applyFont="1" applyBorder="1" applyAlignment="1">
      <alignment vertical="center"/>
    </xf>
    <xf numFmtId="0" fontId="7" fillId="3" borderId="2" xfId="0" applyFont="1" applyFill="1" applyBorder="1" applyAlignment="1">
      <alignment vertical="center"/>
    </xf>
    <xf numFmtId="0" fontId="7" fillId="3" borderId="2" xfId="0" applyFont="1" applyFill="1" applyBorder="1" applyAlignment="1">
      <alignment horizontal="center" vertical="center" wrapText="1"/>
    </xf>
    <xf numFmtId="3" fontId="9" fillId="0" borderId="0" xfId="0" applyNumberFormat="1" applyFont="1" applyAlignment="1">
      <alignment horizontal="right" vertical="center" wrapText="1"/>
    </xf>
    <xf numFmtId="0" fontId="9" fillId="0" borderId="0" xfId="0" applyFont="1" applyAlignment="1">
      <alignment horizontal="right" vertical="center" wrapText="1"/>
    </xf>
    <xf numFmtId="0" fontId="9" fillId="0" borderId="2" xfId="0" applyFont="1" applyBorder="1" applyAlignment="1">
      <alignment horizontal="right" vertical="center"/>
    </xf>
    <xf numFmtId="0" fontId="9" fillId="0" borderId="2" xfId="0" applyFont="1" applyBorder="1" applyAlignment="1">
      <alignment horizontal="righ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xf>
    <xf numFmtId="0" fontId="8" fillId="0" borderId="3" xfId="0" applyFont="1" applyBorder="1" applyAlignment="1">
      <alignment vertical="center"/>
    </xf>
    <xf numFmtId="0" fontId="8" fillId="0" borderId="3" xfId="0" applyFont="1" applyBorder="1" applyAlignment="1">
      <alignment horizontal="right" vertical="center"/>
    </xf>
    <xf numFmtId="3" fontId="8" fillId="0" borderId="3" xfId="0" applyNumberFormat="1" applyFont="1" applyBorder="1" applyAlignment="1">
      <alignment horizontal="right" vertical="center"/>
    </xf>
    <xf numFmtId="0" fontId="8" fillId="0" borderId="3" xfId="0" applyFont="1" applyBorder="1" applyAlignment="1">
      <alignment horizontal="right" vertical="center" wrapText="1"/>
    </xf>
    <xf numFmtId="0" fontId="11" fillId="0" borderId="2" xfId="0" applyFont="1" applyBorder="1" applyAlignment="1">
      <alignment horizontal="justify" vertical="center"/>
    </xf>
    <xf numFmtId="0" fontId="11" fillId="0" borderId="2" xfId="0" applyFont="1" applyBorder="1" applyAlignment="1">
      <alignment horizontal="right" vertical="center"/>
    </xf>
    <xf numFmtId="0" fontId="7" fillId="3" borderId="1" xfId="0" applyFont="1" applyFill="1" applyBorder="1" applyAlignment="1">
      <alignment vertical="center"/>
    </xf>
    <xf numFmtId="0" fontId="8" fillId="0" borderId="1" xfId="0" applyFont="1" applyBorder="1" applyAlignment="1">
      <alignment vertical="center"/>
    </xf>
    <xf numFmtId="0" fontId="8" fillId="0" borderId="1" xfId="0" applyFont="1" applyBorder="1" applyAlignment="1">
      <alignment horizontal="right" vertical="center"/>
    </xf>
    <xf numFmtId="0" fontId="8" fillId="0" borderId="1" xfId="0" applyFont="1" applyBorder="1" applyAlignment="1">
      <alignment horizontal="right" vertical="center" wrapText="1"/>
    </xf>
    <xf numFmtId="0" fontId="9" fillId="0" borderId="3" xfId="0" applyFont="1" applyBorder="1" applyAlignment="1">
      <alignment vertical="center"/>
    </xf>
    <xf numFmtId="0" fontId="9" fillId="0" borderId="3" xfId="0" applyFont="1" applyBorder="1" applyAlignment="1">
      <alignment horizontal="right" vertical="center"/>
    </xf>
    <xf numFmtId="0" fontId="9" fillId="0" borderId="3" xfId="0" applyFont="1" applyBorder="1" applyAlignment="1">
      <alignment horizontal="right" vertical="center" wrapText="1"/>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12" fillId="0" borderId="2" xfId="0" applyFont="1" applyBorder="1" applyAlignment="1">
      <alignment horizontal="justify" vertical="center"/>
    </xf>
    <xf numFmtId="0" fontId="8" fillId="0" borderId="2" xfId="0" applyFont="1" applyFill="1" applyBorder="1" applyAlignment="1">
      <alignment vertical="center"/>
    </xf>
    <xf numFmtId="0" fontId="0" fillId="0" borderId="0" xfId="0" applyAlignment="1">
      <alignment horizontal="right"/>
    </xf>
    <xf numFmtId="0" fontId="6" fillId="0" borderId="0" xfId="0" applyFont="1" applyAlignment="1">
      <alignment wrapText="1"/>
    </xf>
    <xf numFmtId="0" fontId="7" fillId="3" borderId="1" xfId="0" applyFont="1" applyFill="1" applyBorder="1" applyAlignment="1">
      <alignment vertical="center" wrapText="1"/>
    </xf>
    <xf numFmtId="0" fontId="0" fillId="0" borderId="0" xfId="0" applyAlignment="1">
      <alignment wrapText="1"/>
    </xf>
    <xf numFmtId="0" fontId="8" fillId="0" borderId="3" xfId="0" applyFont="1" applyBorder="1" applyAlignment="1">
      <alignment vertical="center" wrapText="1"/>
    </xf>
    <xf numFmtId="0" fontId="9" fillId="0" borderId="2" xfId="0" applyFont="1" applyBorder="1" applyAlignment="1">
      <alignment vertical="center" wrapText="1"/>
    </xf>
    <xf numFmtId="0" fontId="9" fillId="0" borderId="0" xfId="0" applyFont="1" applyFill="1" applyAlignment="1">
      <alignment horizontal="left" vertical="center"/>
    </xf>
    <xf numFmtId="0" fontId="9" fillId="0" borderId="0" xfId="0" applyFont="1" applyAlignment="1">
      <alignment vertical="center" wrapText="1"/>
    </xf>
    <xf numFmtId="3" fontId="9" fillId="0" borderId="0" xfId="0" applyNumberFormat="1" applyFont="1" applyAlignment="1">
      <alignment vertical="center" wrapText="1"/>
    </xf>
    <xf numFmtId="0" fontId="8" fillId="0" borderId="1" xfId="0" applyFont="1" applyBorder="1" applyAlignment="1">
      <alignment vertical="center" wrapText="1"/>
    </xf>
    <xf numFmtId="0" fontId="9" fillId="0" borderId="3" xfId="0" applyFont="1" applyBorder="1" applyAlignment="1">
      <alignment vertical="center" wrapText="1"/>
    </xf>
    <xf numFmtId="0" fontId="9" fillId="0" borderId="3"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10" fillId="0" borderId="2" xfId="0" applyFont="1" applyBorder="1" applyAlignment="1">
      <alignment vertical="center" wrapText="1"/>
    </xf>
    <xf numFmtId="0" fontId="8" fillId="4" borderId="1" xfId="0" applyFont="1" applyFill="1" applyBorder="1" applyAlignment="1">
      <alignment vertical="center"/>
    </xf>
    <xf numFmtId="0" fontId="8" fillId="4" borderId="1" xfId="0" applyFont="1" applyFill="1" applyBorder="1" applyAlignment="1">
      <alignment vertical="center" wrapText="1"/>
    </xf>
    <xf numFmtId="0" fontId="8" fillId="4" borderId="1" xfId="0" applyFont="1" applyFill="1" applyBorder="1" applyAlignment="1">
      <alignment horizontal="right" vertical="center" wrapText="1"/>
    </xf>
    <xf numFmtId="0" fontId="9" fillId="4" borderId="3" xfId="0" applyFont="1" applyFill="1" applyBorder="1" applyAlignment="1">
      <alignment vertical="center" wrapText="1"/>
    </xf>
    <xf numFmtId="0" fontId="8" fillId="4" borderId="2" xfId="0" applyFont="1" applyFill="1" applyBorder="1" applyAlignment="1">
      <alignment vertical="center"/>
    </xf>
    <xf numFmtId="0" fontId="8" fillId="4" borderId="2" xfId="0" applyFont="1" applyFill="1" applyBorder="1" applyAlignment="1">
      <alignment vertical="center" wrapText="1"/>
    </xf>
    <xf numFmtId="0" fontId="8" fillId="4" borderId="2" xfId="0" applyFont="1" applyFill="1" applyBorder="1" applyAlignment="1">
      <alignment horizontal="right" vertical="center" wrapText="1"/>
    </xf>
    <xf numFmtId="0" fontId="8" fillId="0" borderId="2" xfId="0" applyFont="1" applyBorder="1" applyAlignment="1">
      <alignment vertical="center" wrapText="1"/>
    </xf>
    <xf numFmtId="0" fontId="0" fillId="0" borderId="0" xfId="0" applyAlignment="1"/>
    <xf numFmtId="0" fontId="13" fillId="0" borderId="2" xfId="0" applyFont="1" applyBorder="1" applyAlignment="1">
      <alignment horizontal="justify" vertical="center"/>
    </xf>
    <xf numFmtId="0" fontId="13" fillId="0" borderId="2" xfId="0" applyFont="1" applyBorder="1" applyAlignment="1">
      <alignment horizontal="right" vertical="center"/>
    </xf>
    <xf numFmtId="0" fontId="11" fillId="0" borderId="1" xfId="0" applyFont="1" applyBorder="1" applyAlignment="1">
      <alignment vertical="center"/>
    </xf>
    <xf numFmtId="0" fontId="14" fillId="0" borderId="2" xfId="0" applyFont="1" applyBorder="1" applyAlignment="1">
      <alignment horizontal="right" vertical="center" wrapText="1"/>
    </xf>
    <xf numFmtId="0" fontId="8" fillId="4" borderId="2" xfId="0" applyFont="1" applyFill="1" applyBorder="1" applyAlignment="1">
      <alignment horizontal="right" vertical="center"/>
    </xf>
    <xf numFmtId="0" fontId="8" fillId="2" borderId="1" xfId="0" applyFont="1" applyFill="1" applyBorder="1" applyAlignment="1">
      <alignment vertical="center"/>
    </xf>
    <xf numFmtId="0" fontId="9" fillId="0" borderId="0" xfId="0" applyFont="1" applyAlignment="1">
      <alignment horizontal="justify" vertical="center"/>
    </xf>
    <xf numFmtId="0" fontId="7" fillId="3" borderId="1" xfId="0" applyFont="1" applyFill="1" applyBorder="1" applyAlignment="1">
      <alignment horizontal="right" vertical="center"/>
    </xf>
    <xf numFmtId="0" fontId="9" fillId="4" borderId="2" xfId="0" applyFont="1" applyFill="1" applyBorder="1" applyAlignment="1">
      <alignment vertical="center"/>
    </xf>
    <xf numFmtId="0" fontId="9" fillId="4" borderId="2" xfId="0" applyFont="1" applyFill="1" applyBorder="1" applyAlignment="1">
      <alignment horizontal="right" vertical="center"/>
    </xf>
    <xf numFmtId="0" fontId="9" fillId="4" borderId="2" xfId="0" applyFont="1" applyFill="1" applyBorder="1" applyAlignment="1">
      <alignment horizontal="right" vertical="center" wrapText="1"/>
    </xf>
    <xf numFmtId="0" fontId="9" fillId="4" borderId="2" xfId="0" applyFont="1" applyFill="1" applyBorder="1" applyAlignment="1">
      <alignment vertical="center" wrapText="1"/>
    </xf>
    <xf numFmtId="0" fontId="9" fillId="4" borderId="1" xfId="0" applyFont="1" applyFill="1" applyBorder="1" applyAlignment="1">
      <alignment horizontal="right" vertical="center"/>
    </xf>
    <xf numFmtId="0" fontId="7" fillId="3" borderId="2" xfId="0" applyFont="1" applyFill="1" applyBorder="1" applyAlignment="1">
      <alignment vertical="center" wrapText="1"/>
    </xf>
    <xf numFmtId="0" fontId="9" fillId="4" borderId="1" xfId="0" applyFont="1" applyFill="1" applyBorder="1" applyAlignment="1">
      <alignment vertical="center" wrapText="1"/>
    </xf>
    <xf numFmtId="0" fontId="9" fillId="4" borderId="3" xfId="0" applyFont="1" applyFill="1" applyBorder="1" applyAlignment="1">
      <alignment horizontal="right" vertical="center"/>
    </xf>
    <xf numFmtId="0" fontId="8" fillId="4" borderId="1" xfId="0" applyFont="1" applyFill="1" applyBorder="1" applyAlignment="1">
      <alignment horizontal="right" vertical="center"/>
    </xf>
    <xf numFmtId="9" fontId="9" fillId="0" borderId="2" xfId="0" applyNumberFormat="1" applyFont="1" applyBorder="1" applyAlignment="1">
      <alignment horizontal="center" vertical="center"/>
    </xf>
    <xf numFmtId="9" fontId="9"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xf>
    <xf numFmtId="0" fontId="9" fillId="0" borderId="2" xfId="0" applyFont="1" applyFill="1" applyBorder="1" applyAlignment="1">
      <alignment horizontal="right" vertical="center"/>
    </xf>
    <xf numFmtId="0" fontId="15" fillId="2" borderId="1" xfId="0" applyFont="1" applyFill="1" applyBorder="1" applyAlignment="1">
      <alignment vertical="center"/>
    </xf>
    <xf numFmtId="0" fontId="8" fillId="0" borderId="0" xfId="0" applyFont="1" applyAlignment="1">
      <alignment horizontal="right" vertical="center"/>
    </xf>
    <xf numFmtId="0" fontId="8" fillId="4" borderId="3" xfId="0" applyFont="1" applyFill="1" applyBorder="1" applyAlignment="1">
      <alignment vertical="center"/>
    </xf>
    <xf numFmtId="3" fontId="8" fillId="4" borderId="3" xfId="0" applyNumberFormat="1" applyFont="1" applyFill="1" applyBorder="1" applyAlignment="1">
      <alignment horizontal="right" vertical="center"/>
    </xf>
    <xf numFmtId="0" fontId="9" fillId="0" borderId="1" xfId="0" applyFont="1" applyBorder="1" applyAlignment="1">
      <alignment vertical="center"/>
    </xf>
    <xf numFmtId="0" fontId="9" fillId="4" borderId="1" xfId="0" applyFont="1" applyFill="1"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vertical="center" wrapText="1"/>
    </xf>
    <xf numFmtId="0" fontId="9" fillId="0" borderId="0" xfId="0" applyFont="1" applyAlignment="1">
      <alignment horizontal="left" vertical="center" indent="2"/>
    </xf>
    <xf numFmtId="3" fontId="8" fillId="4" borderId="1" xfId="0" applyNumberFormat="1"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1" xfId="0" applyFont="1" applyFill="1" applyBorder="1" applyAlignment="1">
      <alignment vertical="center"/>
    </xf>
    <xf numFmtId="3" fontId="8" fillId="4" borderId="2" xfId="0" applyNumberFormat="1" applyFont="1" applyFill="1" applyBorder="1" applyAlignment="1">
      <alignment horizontal="right" vertical="center" wrapText="1"/>
    </xf>
    <xf numFmtId="3" fontId="9" fillId="0" borderId="2" xfId="0" applyNumberFormat="1" applyFont="1" applyBorder="1" applyAlignment="1">
      <alignment vertical="center" wrapText="1"/>
    </xf>
    <xf numFmtId="0" fontId="4" fillId="0" borderId="1" xfId="0" applyFont="1" applyBorder="1"/>
    <xf numFmtId="0" fontId="4" fillId="0" borderId="2" xfId="0" applyFont="1" applyBorder="1" applyAlignment="1">
      <alignment horizontal="right"/>
    </xf>
    <xf numFmtId="0" fontId="11" fillId="0" borderId="1" xfId="0" applyFont="1" applyBorder="1" applyAlignment="1">
      <alignment horizontal="right" vertical="center"/>
    </xf>
    <xf numFmtId="0" fontId="9" fillId="0" borderId="2" xfId="0" applyFont="1" applyBorder="1" applyAlignment="1">
      <alignment horizontal="right" vertical="center"/>
    </xf>
    <xf numFmtId="0" fontId="10" fillId="0" borderId="0" xfId="0" applyFont="1" applyAlignment="1">
      <alignment vertical="center"/>
    </xf>
    <xf numFmtId="0" fontId="9" fillId="4" borderId="0" xfId="0" applyFont="1" applyFill="1" applyAlignment="1">
      <alignment horizontal="justify" vertical="center" wrapText="1"/>
    </xf>
    <xf numFmtId="0" fontId="9" fillId="4" borderId="2" xfId="0" applyFont="1" applyFill="1" applyBorder="1" applyAlignment="1">
      <alignment horizontal="justify" vertical="center" wrapText="1"/>
    </xf>
    <xf numFmtId="0" fontId="7" fillId="6" borderId="1" xfId="0" applyFont="1" applyFill="1" applyBorder="1" applyAlignment="1">
      <alignment vertical="center"/>
    </xf>
    <xf numFmtId="4" fontId="9" fillId="0" borderId="0" xfId="0" applyNumberFormat="1" applyFont="1" applyAlignment="1">
      <alignment horizontal="right" vertical="center"/>
    </xf>
    <xf numFmtId="164" fontId="9" fillId="0" borderId="0" xfId="0" applyNumberFormat="1" applyFont="1" applyAlignment="1">
      <alignment horizontal="right" vertical="center" wrapText="1"/>
    </xf>
    <xf numFmtId="3" fontId="8" fillId="0" borderId="3" xfId="0" applyNumberFormat="1" applyFont="1" applyBorder="1" applyAlignment="1">
      <alignment horizontal="right" vertical="center" wrapText="1"/>
    </xf>
    <xf numFmtId="0" fontId="0" fillId="0" borderId="2" xfId="0" applyBorder="1"/>
    <xf numFmtId="165" fontId="9" fillId="0" borderId="0" xfId="0" applyNumberFormat="1" applyFont="1" applyFill="1" applyAlignment="1">
      <alignment horizontal="right" vertical="center"/>
    </xf>
    <xf numFmtId="0" fontId="9" fillId="0" borderId="0" xfId="0" applyFont="1" applyFill="1" applyAlignment="1">
      <alignment horizontal="right" vertical="center"/>
    </xf>
    <xf numFmtId="3" fontId="8" fillId="0" borderId="1" xfId="0" applyNumberFormat="1" applyFont="1" applyBorder="1" applyAlignment="1">
      <alignment horizontal="right" vertical="center"/>
    </xf>
    <xf numFmtId="3" fontId="9" fillId="0" borderId="2"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0" xfId="0" applyNumberFormat="1" applyFont="1" applyAlignment="1">
      <alignment horizontal="right" vertical="center"/>
    </xf>
    <xf numFmtId="4" fontId="9" fillId="0" borderId="1" xfId="0" applyNumberFormat="1" applyFont="1" applyBorder="1" applyAlignment="1">
      <alignment horizontal="right" vertical="center"/>
    </xf>
    <xf numFmtId="3" fontId="9" fillId="0" borderId="0" xfId="0" applyNumberFormat="1" applyFont="1" applyBorder="1" applyAlignment="1">
      <alignment horizontal="right" vertical="center"/>
    </xf>
    <xf numFmtId="3" fontId="8" fillId="0" borderId="0" xfId="0" applyNumberFormat="1" applyFont="1" applyBorder="1" applyAlignment="1">
      <alignment horizontal="right" vertical="center"/>
    </xf>
    <xf numFmtId="0" fontId="9" fillId="0" borderId="0" xfId="0" applyFont="1" applyBorder="1" applyAlignment="1">
      <alignment vertical="center" wrapText="1"/>
    </xf>
    <xf numFmtId="0" fontId="8" fillId="0" borderId="0" xfId="0" applyFont="1" applyAlignment="1">
      <alignment vertical="center" wrapText="1"/>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0" fillId="0" borderId="0" xfId="0" applyFill="1"/>
    <xf numFmtId="0" fontId="24" fillId="0" borderId="0" xfId="2"/>
    <xf numFmtId="0" fontId="25" fillId="0" borderId="0" xfId="0" applyFont="1"/>
    <xf numFmtId="0" fontId="27" fillId="0" borderId="0" xfId="0" applyFont="1"/>
    <xf numFmtId="0" fontId="26" fillId="0" borderId="0" xfId="2" applyFont="1" applyFill="1"/>
    <xf numFmtId="0" fontId="19" fillId="0" borderId="0" xfId="0" applyFont="1" applyFill="1" applyAlignment="1">
      <alignment vertical="center"/>
    </xf>
    <xf numFmtId="0" fontId="20" fillId="0" borderId="0" xfId="0" applyFont="1" applyFill="1" applyAlignment="1">
      <alignment horizontal="left" vertical="center" indent="4"/>
    </xf>
    <xf numFmtId="0" fontId="28" fillId="0" borderId="0" xfId="0" applyFont="1"/>
    <xf numFmtId="0" fontId="9" fillId="0" borderId="1" xfId="0" applyNumberFormat="1" applyFont="1" applyBorder="1" applyAlignment="1">
      <alignment horizontal="right" vertical="center"/>
    </xf>
    <xf numFmtId="3" fontId="8" fillId="0" borderId="1" xfId="0" applyNumberFormat="1" applyFont="1" applyBorder="1" applyAlignment="1">
      <alignment horizontal="left" vertical="center"/>
    </xf>
    <xf numFmtId="0" fontId="24" fillId="0" borderId="0" xfId="2" applyAlignment="1">
      <alignment wrapText="1"/>
    </xf>
    <xf numFmtId="0" fontId="5" fillId="2" borderId="1" xfId="0" applyFont="1" applyFill="1" applyBorder="1" applyAlignment="1">
      <alignment horizontal="right" vertical="center" wrapText="1"/>
    </xf>
    <xf numFmtId="0" fontId="11" fillId="0" borderId="1" xfId="0" applyFont="1" applyBorder="1" applyAlignment="1">
      <alignment horizontal="right" vertical="center"/>
    </xf>
    <xf numFmtId="0" fontId="9" fillId="0" borderId="2" xfId="0" applyFont="1" applyBorder="1" applyAlignment="1">
      <alignment horizontal="right" vertical="center"/>
    </xf>
    <xf numFmtId="2" fontId="9" fillId="4" borderId="2" xfId="0" applyNumberFormat="1" applyFont="1" applyFill="1" applyBorder="1" applyAlignment="1">
      <alignment horizontal="right" vertical="center" wrapText="1"/>
    </xf>
    <xf numFmtId="0" fontId="9" fillId="0" borderId="0" xfId="0" applyFont="1" applyBorder="1" applyAlignment="1">
      <alignment horizontal="right" vertical="center" wrapText="1"/>
    </xf>
    <xf numFmtId="0" fontId="9" fillId="0" borderId="0" xfId="0" applyFont="1" applyFill="1" applyBorder="1" applyAlignment="1">
      <alignment horizontal="left" vertical="center" wrapText="1"/>
    </xf>
    <xf numFmtId="0" fontId="8" fillId="0" borderId="2" xfId="0" applyNumberFormat="1" applyFont="1" applyFill="1" applyBorder="1" applyAlignment="1">
      <alignment horizontal="right" vertical="center" wrapText="1"/>
    </xf>
    <xf numFmtId="2" fontId="8" fillId="0" borderId="2" xfId="0" applyNumberFormat="1" applyFont="1" applyFill="1" applyBorder="1" applyAlignment="1">
      <alignment horizontal="right" vertical="center" wrapText="1"/>
    </xf>
    <xf numFmtId="4" fontId="8" fillId="0" borderId="1" xfId="0" applyNumberFormat="1" applyFont="1" applyFill="1" applyBorder="1" applyAlignment="1">
      <alignment horizontal="right" vertical="center"/>
    </xf>
    <xf numFmtId="0" fontId="9" fillId="0" borderId="0" xfId="0" applyFont="1" applyFill="1" applyAlignment="1">
      <alignment horizontal="right" vertical="center" wrapText="1"/>
    </xf>
    <xf numFmtId="0" fontId="8" fillId="0" borderId="2" xfId="0" applyFont="1" applyFill="1" applyBorder="1" applyAlignment="1">
      <alignment horizontal="right" vertical="center" wrapText="1"/>
    </xf>
    <xf numFmtId="0" fontId="9" fillId="0" borderId="2" xfId="0" applyFont="1" applyFill="1" applyBorder="1" applyAlignment="1">
      <alignment horizontal="right" vertical="center" wrapText="1"/>
    </xf>
    <xf numFmtId="0" fontId="9" fillId="4" borderId="0" xfId="0" applyFont="1" applyFill="1" applyBorder="1" applyAlignment="1">
      <alignment vertical="center" wrapText="1"/>
    </xf>
    <xf numFmtId="0" fontId="9" fillId="4" borderId="0" xfId="0" applyFont="1" applyFill="1" applyBorder="1" applyAlignment="1">
      <alignment horizontal="right" vertical="center"/>
    </xf>
    <xf numFmtId="3" fontId="9" fillId="0" borderId="3" xfId="0" applyNumberFormat="1" applyFont="1" applyBorder="1" applyAlignment="1">
      <alignment horizontal="right" vertical="center"/>
    </xf>
    <xf numFmtId="0" fontId="9" fillId="4" borderId="0" xfId="0" applyFont="1" applyFill="1" applyBorder="1" applyAlignment="1">
      <alignment horizontal="justify" vertical="center" wrapText="1"/>
    </xf>
    <xf numFmtId="0" fontId="9" fillId="4" borderId="3" xfId="0" applyFont="1" applyFill="1" applyBorder="1" applyAlignment="1">
      <alignment vertical="center"/>
    </xf>
    <xf numFmtId="0" fontId="9" fillId="4" borderId="0" xfId="0" applyFont="1" applyFill="1" applyBorder="1" applyAlignment="1">
      <alignment vertical="center"/>
    </xf>
    <xf numFmtId="0" fontId="8" fillId="0" borderId="3" xfId="0" applyFont="1" applyFill="1" applyBorder="1" applyAlignment="1">
      <alignment vertical="center" wrapText="1"/>
    </xf>
    <xf numFmtId="0" fontId="8" fillId="0" borderId="2" xfId="0" applyFont="1" applyFill="1" applyBorder="1" applyAlignment="1">
      <alignment horizontal="right" vertical="center"/>
    </xf>
    <xf numFmtId="0" fontId="8" fillId="0" borderId="1" xfId="0" applyFont="1" applyFill="1" applyBorder="1" applyAlignment="1">
      <alignment horizontal="right" vertical="center"/>
    </xf>
    <xf numFmtId="166" fontId="9" fillId="0" borderId="0" xfId="0" applyNumberFormat="1" applyFont="1" applyFill="1" applyAlignment="1">
      <alignment horizontal="right" vertical="center"/>
    </xf>
    <xf numFmtId="166" fontId="9" fillId="0" borderId="2" xfId="0" applyNumberFormat="1" applyFont="1" applyFill="1" applyBorder="1" applyAlignment="1">
      <alignment horizontal="right" vertical="center"/>
    </xf>
    <xf numFmtId="0" fontId="0" fillId="0" borderId="0" xfId="0" applyBorder="1"/>
    <xf numFmtId="0" fontId="9" fillId="0" borderId="1" xfId="0" applyFont="1" applyFill="1" applyBorder="1" applyAlignment="1">
      <alignment vertical="center"/>
    </xf>
    <xf numFmtId="3" fontId="9" fillId="0" borderId="0" xfId="0" applyNumberFormat="1" applyFont="1" applyFill="1" applyAlignment="1">
      <alignment horizontal="right" vertical="center"/>
    </xf>
    <xf numFmtId="0" fontId="7" fillId="3" borderId="0" xfId="0" applyFont="1" applyFill="1" applyAlignment="1">
      <alignment vertical="center" wrapText="1"/>
    </xf>
    <xf numFmtId="0" fontId="7" fillId="3" borderId="0" xfId="0" applyFont="1" applyFill="1" applyAlignment="1">
      <alignment horizontal="right" vertical="center"/>
    </xf>
    <xf numFmtId="0" fontId="4" fillId="0" borderId="1" xfId="0" applyFont="1" applyBorder="1"/>
    <xf numFmtId="0" fontId="28" fillId="0" borderId="0" xfId="0" applyFont="1" applyFill="1"/>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7" fontId="9" fillId="0" borderId="1" xfId="1" applyNumberFormat="1" applyFont="1" applyBorder="1" applyAlignment="1">
      <alignment horizontal="right" vertical="center"/>
    </xf>
    <xf numFmtId="0" fontId="10" fillId="5" borderId="0" xfId="0" applyFont="1" applyFill="1" applyAlignment="1">
      <alignment horizontal="left" vertical="center" wrapText="1"/>
    </xf>
    <xf numFmtId="1" fontId="9" fillId="0" borderId="0" xfId="0" applyNumberFormat="1" applyFont="1" applyBorder="1" applyAlignment="1">
      <alignment vertical="center" wrapText="1"/>
    </xf>
    <xf numFmtId="1" fontId="8" fillId="0" borderId="2" xfId="0" applyNumberFormat="1" applyFont="1" applyBorder="1" applyAlignment="1">
      <alignment vertical="center" wrapText="1"/>
    </xf>
    <xf numFmtId="1" fontId="9" fillId="0" borderId="0" xfId="0" applyNumberFormat="1" applyFont="1" applyAlignment="1">
      <alignment vertical="center" wrapText="1"/>
    </xf>
    <xf numFmtId="1" fontId="9" fillId="0" borderId="3" xfId="0" applyNumberFormat="1" applyFont="1" applyBorder="1" applyAlignment="1">
      <alignment vertical="center" wrapText="1"/>
    </xf>
    <xf numFmtId="0" fontId="7" fillId="3" borderId="1" xfId="43" applyFont="1" applyFill="1" applyBorder="1" applyAlignment="1">
      <alignment horizontal="right"/>
    </xf>
    <xf numFmtId="0" fontId="11" fillId="0" borderId="0" xfId="43" applyFont="1"/>
    <xf numFmtId="41" fontId="8" fillId="0" borderId="2" xfId="43" applyNumberFormat="1" applyFont="1" applyBorder="1" applyAlignment="1">
      <alignment horizontal="right" wrapText="1"/>
    </xf>
    <xf numFmtId="0" fontId="53" fillId="0" borderId="1" xfId="43" applyFont="1" applyBorder="1" applyAlignment="1">
      <alignment horizontal="center"/>
    </xf>
    <xf numFmtId="3" fontId="33" fillId="0" borderId="0" xfId="43" applyNumberFormat="1" applyFont="1" applyAlignment="1">
      <alignment horizontal="right" wrapText="1"/>
    </xf>
    <xf numFmtId="3" fontId="33" fillId="0" borderId="0" xfId="43" applyNumberFormat="1" applyFont="1" applyAlignment="1">
      <alignment horizontal="right"/>
    </xf>
    <xf numFmtId="1" fontId="33" fillId="0" borderId="0" xfId="43" applyNumberFormat="1" applyFont="1" applyAlignment="1">
      <alignment horizontal="right" wrapText="1"/>
    </xf>
    <xf numFmtId="1" fontId="33" fillId="0" borderId="0" xfId="43" applyNumberFormat="1" applyFont="1" applyAlignment="1">
      <alignment horizontal="right"/>
    </xf>
    <xf numFmtId="1" fontId="33" fillId="0" borderId="2" xfId="43" applyNumberFormat="1" applyFont="1" applyBorder="1" applyAlignment="1">
      <alignment horizontal="right"/>
    </xf>
    <xf numFmtId="1" fontId="33" fillId="0" borderId="2" xfId="43" applyNumberFormat="1" applyFont="1" applyBorder="1" applyAlignment="1">
      <alignment horizontal="right" wrapText="1"/>
    </xf>
    <xf numFmtId="41" fontId="9" fillId="0" borderId="0" xfId="43" applyNumberFormat="1" applyFont="1" applyAlignment="1">
      <alignment horizontal="right" wrapText="1"/>
    </xf>
    <xf numFmtId="0" fontId="7" fillId="3" borderId="1" xfId="43" applyFont="1" applyFill="1" applyBorder="1" applyAlignment="1">
      <alignment horizontal="right"/>
    </xf>
    <xf numFmtId="0" fontId="9" fillId="0" borderId="0" xfId="0" applyFont="1" applyBorder="1" applyAlignment="1">
      <alignment horizontal="right" vertical="center"/>
    </xf>
    <xf numFmtId="166" fontId="22" fillId="0" borderId="0" xfId="43" applyNumberFormat="1" applyFont="1" applyBorder="1" applyAlignment="1">
      <alignment horizontal="right"/>
    </xf>
    <xf numFmtId="2" fontId="9" fillId="0" borderId="0" xfId="0" applyNumberFormat="1" applyFont="1" applyFill="1" applyAlignment="1">
      <alignment horizontal="right" vertical="center" wrapText="1"/>
    </xf>
    <xf numFmtId="2" fontId="8" fillId="0" borderId="2" xfId="43" applyNumberFormat="1" applyFont="1" applyBorder="1" applyAlignment="1">
      <alignment horizontal="right" wrapText="1"/>
    </xf>
    <xf numFmtId="2" fontId="9" fillId="0" borderId="0" xfId="43" applyNumberFormat="1" applyFont="1" applyAlignment="1">
      <alignment horizontal="right" wrapText="1"/>
    </xf>
    <xf numFmtId="2" fontId="9" fillId="0" borderId="2" xfId="43" applyNumberFormat="1" applyFont="1" applyBorder="1" applyAlignment="1">
      <alignment horizontal="right" wrapText="1"/>
    </xf>
    <xf numFmtId="167" fontId="8" fillId="0" borderId="2" xfId="43" applyNumberFormat="1" applyFont="1" applyBorder="1" applyAlignment="1">
      <alignment horizontal="right" wrapText="1"/>
    </xf>
    <xf numFmtId="41" fontId="8" fillId="0" borderId="2" xfId="43" applyNumberFormat="1" applyFont="1" applyBorder="1" applyAlignment="1">
      <alignment horizontal="right" wrapText="1"/>
    </xf>
    <xf numFmtId="2" fontId="0" fillId="0" borderId="0" xfId="0" applyNumberFormat="1"/>
    <xf numFmtId="166" fontId="9" fillId="4" borderId="1" xfId="0" applyNumberFormat="1" applyFont="1" applyFill="1" applyBorder="1" applyAlignment="1">
      <alignment horizontal="right" vertical="center" wrapText="1"/>
    </xf>
    <xf numFmtId="1" fontId="9" fillId="0" borderId="2" xfId="0" applyNumberFormat="1" applyFont="1" applyBorder="1" applyAlignment="1">
      <alignment vertical="center"/>
    </xf>
    <xf numFmtId="2" fontId="8" fillId="0" borderId="2" xfId="43" applyNumberFormat="1" applyFont="1" applyBorder="1" applyAlignment="1">
      <alignment horizontal="right" wrapText="1"/>
    </xf>
    <xf numFmtId="41" fontId="8" fillId="0" borderId="2" xfId="43" applyNumberFormat="1" applyFont="1" applyBorder="1" applyAlignment="1">
      <alignment horizontal="right" wrapText="1"/>
    </xf>
    <xf numFmtId="0" fontId="7" fillId="3" borderId="1" xfId="43" applyFont="1" applyFill="1" applyBorder="1" applyAlignment="1">
      <alignment horizontal="right"/>
    </xf>
    <xf numFmtId="166" fontId="13" fillId="0" borderId="2" xfId="43" applyNumberFormat="1" applyFont="1" applyBorder="1" applyAlignment="1">
      <alignment horizontal="right"/>
    </xf>
    <xf numFmtId="166" fontId="8" fillId="4" borderId="2" xfId="43" applyNumberFormat="1" applyFont="1" applyFill="1" applyBorder="1" applyAlignment="1">
      <alignment horizontal="right"/>
    </xf>
    <xf numFmtId="166" fontId="22" fillId="0" borderId="0" xfId="43" applyNumberFormat="1" applyFont="1" applyAlignment="1">
      <alignment horizontal="right"/>
    </xf>
    <xf numFmtId="166" fontId="8" fillId="0" borderId="2" xfId="43" applyNumberFormat="1" applyFont="1" applyBorder="1" applyAlignment="1">
      <alignment horizontal="right"/>
    </xf>
    <xf numFmtId="166" fontId="9" fillId="0" borderId="0" xfId="43" applyNumberFormat="1" applyFont="1" applyAlignment="1">
      <alignment horizontal="right"/>
    </xf>
    <xf numFmtId="166" fontId="9" fillId="0" borderId="2" xfId="43" applyNumberFormat="1" applyFont="1" applyBorder="1" applyAlignment="1">
      <alignment horizontal="right"/>
    </xf>
    <xf numFmtId="0" fontId="7" fillId="3" borderId="1" xfId="43" applyFont="1" applyFill="1" applyBorder="1" applyAlignment="1">
      <alignment horizontal="right"/>
    </xf>
    <xf numFmtId="0" fontId="8" fillId="0" borderId="2" xfId="43" applyFont="1" applyBorder="1" applyAlignment="1">
      <alignment horizontal="right"/>
    </xf>
    <xf numFmtId="0" fontId="8" fillId="0" borderId="1" xfId="43" applyFont="1" applyBorder="1" applyAlignment="1">
      <alignment horizontal="right"/>
    </xf>
    <xf numFmtId="0" fontId="9" fillId="0" borderId="0" xfId="43" applyFont="1" applyAlignment="1">
      <alignment horizontal="right"/>
    </xf>
    <xf numFmtId="1" fontId="9" fillId="0" borderId="0" xfId="43" applyNumberFormat="1" applyFont="1" applyAlignment="1">
      <alignment horizontal="right"/>
    </xf>
    <xf numFmtId="41" fontId="9" fillId="0" borderId="0" xfId="43" applyNumberFormat="1" applyFont="1" applyAlignment="1">
      <alignment horizontal="right"/>
    </xf>
    <xf numFmtId="0" fontId="8" fillId="0" borderId="2" xfId="43" applyFont="1" applyBorder="1" applyAlignment="1">
      <alignment horizontal="center"/>
    </xf>
    <xf numFmtId="0" fontId="8" fillId="0" borderId="1" xfId="43" applyFont="1" applyBorder="1" applyAlignment="1">
      <alignment horizontal="center"/>
    </xf>
    <xf numFmtId="0" fontId="8" fillId="0" borderId="2" xfId="43" applyFont="1" applyBorder="1" applyAlignment="1">
      <alignment horizontal="right"/>
    </xf>
    <xf numFmtId="41" fontId="8" fillId="0" borderId="2" xfId="43" applyNumberFormat="1" applyFont="1" applyBorder="1" applyAlignment="1">
      <alignment horizontal="right"/>
    </xf>
    <xf numFmtId="1" fontId="9" fillId="0" borderId="0" xfId="43" applyNumberFormat="1" applyFont="1" applyAlignment="1">
      <alignment horizontal="right"/>
    </xf>
    <xf numFmtId="41" fontId="9" fillId="0" borderId="0" xfId="43" applyNumberFormat="1" applyFont="1" applyAlignment="1">
      <alignment horizontal="right"/>
    </xf>
    <xf numFmtId="166" fontId="9" fillId="0" borderId="2" xfId="0" applyNumberFormat="1" applyFont="1" applyBorder="1" applyAlignment="1">
      <alignment horizontal="right" vertical="center" wrapText="1"/>
    </xf>
    <xf numFmtId="1" fontId="9" fillId="0" borderId="0" xfId="43" applyNumberFormat="1" applyFont="1" applyBorder="1" applyAlignment="1">
      <alignment horizontal="right"/>
    </xf>
    <xf numFmtId="0" fontId="8" fillId="0" borderId="2" xfId="43" applyFont="1" applyBorder="1" applyAlignment="1">
      <alignment horizontal="right"/>
    </xf>
    <xf numFmtId="0" fontId="8" fillId="0" borderId="1" xfId="43" applyFont="1" applyBorder="1" applyAlignment="1">
      <alignment horizontal="right"/>
    </xf>
    <xf numFmtId="1" fontId="9" fillId="0" borderId="3" xfId="43" applyNumberFormat="1" applyFont="1" applyBorder="1" applyAlignment="1">
      <alignment horizontal="right"/>
    </xf>
    <xf numFmtId="1" fontId="9" fillId="0" borderId="0" xfId="43" applyNumberFormat="1" applyFont="1" applyAlignment="1">
      <alignment horizontal="right"/>
    </xf>
    <xf numFmtId="0" fontId="7" fillId="3" borderId="1" xfId="43" applyFont="1" applyFill="1" applyBorder="1" applyAlignment="1">
      <alignment horizontal="right" wrapText="1"/>
    </xf>
    <xf numFmtId="166" fontId="9" fillId="4" borderId="2" xfId="0" applyNumberFormat="1" applyFont="1" applyFill="1" applyBorder="1" applyAlignment="1">
      <alignment horizontal="right" vertical="center" wrapText="1"/>
    </xf>
    <xf numFmtId="0" fontId="8" fillId="0" borderId="2" xfId="43" applyFont="1" applyBorder="1" applyAlignment="1">
      <alignment horizontal="right"/>
    </xf>
    <xf numFmtId="1" fontId="9" fillId="0" borderId="0" xfId="43" applyNumberFormat="1" applyFont="1" applyAlignment="1">
      <alignment horizontal="right"/>
    </xf>
    <xf numFmtId="1" fontId="9" fillId="0" borderId="2" xfId="43" applyNumberFormat="1" applyFont="1" applyBorder="1" applyAlignment="1">
      <alignment horizontal="right"/>
    </xf>
    <xf numFmtId="0" fontId="7" fillId="3" borderId="1" xfId="43" applyFont="1" applyFill="1" applyBorder="1" applyAlignment="1">
      <alignment horizontal="right" vertical="center"/>
    </xf>
    <xf numFmtId="1" fontId="8" fillId="0" borderId="2" xfId="43" applyNumberFormat="1" applyFont="1" applyBorder="1" applyAlignment="1">
      <alignment horizontal="right"/>
    </xf>
    <xf numFmtId="0" fontId="7" fillId="3" borderId="1" xfId="43" applyFont="1" applyFill="1" applyBorder="1" applyAlignment="1">
      <alignment horizontal="right"/>
    </xf>
    <xf numFmtId="166" fontId="13" fillId="0" borderId="1" xfId="43" applyNumberFormat="1" applyFont="1" applyBorder="1" applyAlignment="1">
      <alignment horizontal="right" wrapText="1"/>
    </xf>
    <xf numFmtId="166" fontId="22" fillId="0" borderId="2" xfId="43" applyNumberFormat="1" applyFont="1" applyBorder="1" applyAlignment="1">
      <alignment horizontal="right" wrapText="1"/>
    </xf>
    <xf numFmtId="0" fontId="7" fillId="3" borderId="1" xfId="43" applyFont="1" applyFill="1" applyBorder="1" applyAlignment="1">
      <alignment horizontal="right"/>
    </xf>
    <xf numFmtId="166" fontId="22" fillId="0" borderId="2" xfId="43" applyNumberFormat="1" applyFont="1" applyBorder="1" applyAlignment="1">
      <alignment horizontal="right" wrapText="1"/>
    </xf>
    <xf numFmtId="0" fontId="7" fillId="3" borderId="1" xfId="43" applyFont="1" applyFill="1" applyBorder="1" applyAlignment="1">
      <alignment horizontal="right"/>
    </xf>
    <xf numFmtId="167" fontId="22" fillId="0" borderId="2" xfId="45" applyNumberFormat="1" applyFont="1" applyBorder="1" applyAlignment="1">
      <alignment horizontal="right" wrapText="1"/>
    </xf>
    <xf numFmtId="0" fontId="10" fillId="4" borderId="2" xfId="0" applyFont="1" applyFill="1" applyBorder="1" applyAlignment="1">
      <alignment horizontal="right" vertical="center"/>
    </xf>
    <xf numFmtId="37" fontId="9" fillId="4" borderId="2" xfId="0" applyNumberFormat="1" applyFont="1" applyFill="1" applyBorder="1" applyAlignment="1">
      <alignment horizontal="right" vertical="center"/>
    </xf>
    <xf numFmtId="37" fontId="8" fillId="4" borderId="0" xfId="0" applyNumberFormat="1" applyFont="1" applyFill="1" applyBorder="1" applyAlignment="1">
      <alignment horizontal="right" vertical="center"/>
    </xf>
    <xf numFmtId="37" fontId="9" fillId="4" borderId="0" xfId="0" applyNumberFormat="1" applyFont="1" applyFill="1" applyBorder="1" applyAlignment="1">
      <alignment horizontal="right" vertical="center"/>
    </xf>
    <xf numFmtId="2" fontId="22" fillId="0" borderId="2" xfId="43" applyNumberFormat="1" applyFont="1" applyBorder="1" applyAlignment="1">
      <alignment horizontal="right" wrapText="1"/>
    </xf>
    <xf numFmtId="0" fontId="22" fillId="4" borderId="2" xfId="43" applyFont="1" applyFill="1" applyBorder="1" applyAlignment="1">
      <alignment horizontal="right"/>
    </xf>
    <xf numFmtId="0" fontId="10" fillId="4" borderId="0" xfId="0" applyFont="1" applyFill="1" applyBorder="1" applyAlignment="1">
      <alignment horizontal="right" vertical="center"/>
    </xf>
    <xf numFmtId="0" fontId="3" fillId="0" borderId="0" xfId="43"/>
    <xf numFmtId="0" fontId="3" fillId="0" borderId="0" xfId="43" applyAlignment="1">
      <alignment horizontal="center"/>
    </xf>
    <xf numFmtId="0" fontId="7" fillId="3" borderId="1" xfId="43" applyFont="1" applyFill="1" applyBorder="1" applyAlignment="1">
      <alignment horizontal="center"/>
    </xf>
    <xf numFmtId="0" fontId="22" fillId="4" borderId="0" xfId="43" applyFont="1" applyFill="1" applyAlignment="1">
      <alignment horizontal="center"/>
    </xf>
    <xf numFmtId="0" fontId="22" fillId="4" borderId="2" xfId="43" applyFont="1" applyFill="1" applyBorder="1" applyAlignment="1">
      <alignment horizontal="center"/>
    </xf>
    <xf numFmtId="0" fontId="7" fillId="3" borderId="1" xfId="43" applyFont="1" applyFill="1" applyBorder="1" applyAlignment="1">
      <alignment horizontal="right"/>
    </xf>
    <xf numFmtId="0" fontId="13" fillId="4" borderId="1" xfId="43" applyFont="1" applyFill="1" applyBorder="1" applyAlignment="1">
      <alignment horizontal="center"/>
    </xf>
    <xf numFmtId="0" fontId="13" fillId="4" borderId="1" xfId="43" applyFont="1" applyFill="1" applyBorder="1" applyAlignment="1">
      <alignment wrapText="1"/>
    </xf>
    <xf numFmtId="0" fontId="7" fillId="3" borderId="1" xfId="43" applyFont="1" applyFill="1" applyBorder="1" applyAlignment="1">
      <alignment horizontal="justify"/>
    </xf>
    <xf numFmtId="0" fontId="22" fillId="4" borderId="2" xfId="43" applyFont="1" applyFill="1" applyBorder="1" applyAlignment="1">
      <alignment horizontal="justify" wrapText="1"/>
    </xf>
    <xf numFmtId="0" fontId="13" fillId="4" borderId="1" xfId="43" applyFont="1" applyFill="1" applyBorder="1" applyAlignment="1">
      <alignment horizontal="justify" wrapText="1"/>
    </xf>
    <xf numFmtId="0" fontId="22" fillId="4" borderId="0" xfId="43" applyFont="1" applyFill="1" applyAlignment="1">
      <alignment horizontal="justify" wrapText="1"/>
    </xf>
    <xf numFmtId="41" fontId="22" fillId="0" borderId="2" xfId="43" applyNumberFormat="1" applyFont="1" applyBorder="1" applyAlignment="1">
      <alignment horizontal="right" wrapText="1"/>
    </xf>
    <xf numFmtId="0" fontId="23" fillId="4" borderId="2" xfId="43" applyFont="1" applyFill="1" applyBorder="1" applyAlignment="1">
      <alignment horizontal="justify" wrapText="1"/>
    </xf>
    <xf numFmtId="0" fontId="23" fillId="4" borderId="2" xfId="43" applyFont="1" applyFill="1" applyBorder="1" applyAlignment="1">
      <alignment horizontal="center"/>
    </xf>
    <xf numFmtId="0" fontId="13" fillId="4" borderId="0" xfId="43" applyFont="1" applyFill="1" applyAlignment="1">
      <alignment horizontal="justify" wrapText="1"/>
    </xf>
    <xf numFmtId="0" fontId="13" fillId="4" borderId="0" xfId="43" applyFont="1" applyFill="1" applyAlignment="1">
      <alignment horizontal="center"/>
    </xf>
    <xf numFmtId="0" fontId="23" fillId="4" borderId="0" xfId="43" applyFont="1" applyFill="1" applyAlignment="1">
      <alignment horizontal="justify" wrapText="1"/>
    </xf>
    <xf numFmtId="0" fontId="23" fillId="4" borderId="0" xfId="43" applyFont="1" applyFill="1" applyAlignment="1">
      <alignment horizontal="center"/>
    </xf>
    <xf numFmtId="41" fontId="13" fillId="0" borderId="1" xfId="43" applyNumberFormat="1" applyFont="1" applyBorder="1" applyAlignment="1">
      <alignment horizontal="right" wrapText="1"/>
    </xf>
    <xf numFmtId="41" fontId="13" fillId="0" borderId="1" xfId="43" applyNumberFormat="1" applyFont="1" applyBorder="1" applyAlignment="1">
      <alignment horizontal="right" wrapText="1"/>
    </xf>
    <xf numFmtId="41" fontId="22" fillId="0" borderId="0" xfId="43" applyNumberFormat="1" applyFont="1" applyAlignment="1">
      <alignment horizontal="right" wrapText="1"/>
    </xf>
    <xf numFmtId="41" fontId="22" fillId="0" borderId="2" xfId="43" applyNumberFormat="1" applyFont="1" applyBorder="1" applyAlignment="1">
      <alignment horizontal="right" wrapText="1"/>
    </xf>
    <xf numFmtId="0" fontId="7" fillId="3" borderId="1" xfId="43" applyFont="1" applyFill="1" applyBorder="1" applyAlignment="1">
      <alignment horizontal="right"/>
    </xf>
    <xf numFmtId="1" fontId="22" fillId="0" borderId="0" xfId="43" applyNumberFormat="1" applyFont="1" applyAlignment="1">
      <alignment horizontal="right" wrapText="1"/>
    </xf>
    <xf numFmtId="3" fontId="22" fillId="0" borderId="3" xfId="43" applyNumberFormat="1" applyFont="1" applyBorder="1" applyAlignment="1">
      <alignment horizontal="right" wrapText="1"/>
    </xf>
    <xf numFmtId="3" fontId="22" fillId="0" borderId="0" xfId="43" applyNumberFormat="1" applyFont="1" applyAlignment="1">
      <alignment horizontal="right" wrapText="1"/>
    </xf>
    <xf numFmtId="1" fontId="22" fillId="0" borderId="0" xfId="51" applyNumberFormat="1" applyFont="1" applyAlignment="1">
      <alignment horizontal="right" wrapText="1"/>
    </xf>
    <xf numFmtId="1" fontId="9" fillId="0" borderId="2" xfId="51" applyNumberFormat="1" applyFont="1" applyBorder="1" applyAlignment="1">
      <alignment horizontal="right"/>
    </xf>
    <xf numFmtId="1" fontId="8" fillId="0" borderId="2" xfId="0" applyNumberFormat="1" applyFont="1" applyBorder="1" applyAlignment="1">
      <alignment horizontal="right" vertical="center" wrapText="1"/>
    </xf>
    <xf numFmtId="0" fontId="7" fillId="3" borderId="2" xfId="0" applyFont="1" applyFill="1" applyBorder="1" applyAlignment="1">
      <alignment horizontal="left" vertical="center" wrapText="1"/>
    </xf>
    <xf numFmtId="0" fontId="9" fillId="0" borderId="0" xfId="0" applyFont="1" applyAlignment="1">
      <alignment horizontal="center" vertical="center" wrapText="1"/>
    </xf>
    <xf numFmtId="3" fontId="9"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33" fillId="4" borderId="2" xfId="0" applyFont="1" applyFill="1" applyBorder="1" applyAlignment="1">
      <alignment horizontal="center" vertical="center"/>
    </xf>
    <xf numFmtId="3" fontId="33" fillId="4" borderId="2" xfId="0" applyNumberFormat="1" applyFont="1" applyFill="1" applyBorder="1" applyAlignment="1">
      <alignment horizontal="right" vertical="center"/>
    </xf>
    <xf numFmtId="0" fontId="8" fillId="0" borderId="2" xfId="0" applyFont="1" applyBorder="1" applyAlignment="1">
      <alignment horizontal="justify" vertical="center" wrapText="1"/>
    </xf>
    <xf numFmtId="3" fontId="53" fillId="0" borderId="2" xfId="0" applyNumberFormat="1" applyFont="1" applyBorder="1" applyAlignment="1">
      <alignment horizontal="right" vertical="center"/>
    </xf>
    <xf numFmtId="0" fontId="53" fillId="0" borderId="2" xfId="0" applyFont="1" applyBorder="1" applyAlignment="1">
      <alignment horizontal="center" vertical="center"/>
    </xf>
    <xf numFmtId="169" fontId="53" fillId="0" borderId="2" xfId="0" applyNumberFormat="1" applyFont="1" applyBorder="1" applyAlignment="1">
      <alignment horizontal="right" vertical="center"/>
    </xf>
    <xf numFmtId="0" fontId="54" fillId="0" borderId="6" xfId="0" applyFont="1" applyBorder="1" applyAlignment="1">
      <alignment horizontal="justify" vertical="center" wrapText="1"/>
    </xf>
    <xf numFmtId="0" fontId="54" fillId="0" borderId="5" xfId="0" applyFont="1" applyBorder="1" applyAlignment="1">
      <alignment horizontal="justify" vertical="center" wrapText="1"/>
    </xf>
    <xf numFmtId="0" fontId="54" fillId="0" borderId="6" xfId="0" applyFont="1" applyBorder="1" applyAlignment="1">
      <alignment horizontal="justify" vertical="center"/>
    </xf>
    <xf numFmtId="0" fontId="54" fillId="0" borderId="8" xfId="0" applyFont="1" applyBorder="1" applyAlignment="1">
      <alignment horizontal="justify" vertical="center"/>
    </xf>
    <xf numFmtId="0" fontId="54" fillId="0" borderId="8" xfId="0" applyFont="1" applyBorder="1" applyAlignment="1">
      <alignment horizontal="justify" vertical="center" wrapText="1"/>
    </xf>
    <xf numFmtId="0" fontId="0" fillId="0" borderId="6" xfId="0" applyBorder="1" applyAlignment="1">
      <alignment vertical="top" wrapText="1"/>
    </xf>
    <xf numFmtId="0" fontId="55" fillId="38" borderId="20" xfId="0" applyFont="1" applyFill="1" applyBorder="1" applyAlignment="1">
      <alignment horizontal="center" vertical="center" wrapText="1"/>
    </xf>
    <xf numFmtId="0" fontId="56" fillId="39" borderId="19" xfId="0" applyFont="1" applyFill="1" applyBorder="1" applyAlignment="1">
      <alignment horizontal="left" vertical="center"/>
    </xf>
    <xf numFmtId="0" fontId="57" fillId="40" borderId="19" xfId="0" applyFont="1" applyFill="1" applyBorder="1" applyAlignment="1">
      <alignment horizontal="justify" vertical="center"/>
    </xf>
    <xf numFmtId="0" fontId="57" fillId="40" borderId="19" xfId="0" applyFont="1" applyFill="1" applyBorder="1" applyAlignment="1">
      <alignment horizontal="center" vertical="center"/>
    </xf>
    <xf numFmtId="0" fontId="57" fillId="40" borderId="9" xfId="0" applyFont="1" applyFill="1" applyBorder="1" applyAlignment="1">
      <alignment horizontal="center" vertical="center"/>
    </xf>
    <xf numFmtId="0" fontId="58" fillId="0" borderId="0" xfId="0" applyFont="1"/>
    <xf numFmtId="0" fontId="9" fillId="0" borderId="0" xfId="47" applyFont="1" applyAlignment="1">
      <alignment horizontal="center" vertical="top"/>
    </xf>
    <xf numFmtId="170" fontId="34" fillId="0" borderId="0" xfId="1" applyNumberFormat="1" applyFont="1" applyAlignment="1">
      <alignment horizontal="center" vertical="top"/>
    </xf>
    <xf numFmtId="170" fontId="34" fillId="0" borderId="0" xfId="47" applyNumberFormat="1" applyFont="1" applyAlignment="1">
      <alignment horizontal="center" vertical="top"/>
    </xf>
    <xf numFmtId="0" fontId="59" fillId="0" borderId="0" xfId="0" applyFont="1" applyAlignment="1">
      <alignment horizontal="justify" vertical="center"/>
    </xf>
    <xf numFmtId="170" fontId="53" fillId="0" borderId="0" xfId="1" applyNumberFormat="1" applyFont="1" applyAlignment="1">
      <alignment horizontal="center" vertical="top"/>
    </xf>
    <xf numFmtId="170" fontId="53" fillId="0" borderId="0" xfId="47" applyNumberFormat="1" applyFont="1" applyAlignment="1">
      <alignment horizontal="center" vertical="top"/>
    </xf>
    <xf numFmtId="0" fontId="59" fillId="0" borderId="0" xfId="0" applyFont="1"/>
    <xf numFmtId="0" fontId="59" fillId="0" borderId="9" xfId="0" applyFont="1" applyBorder="1"/>
    <xf numFmtId="0" fontId="9" fillId="0" borderId="9" xfId="47" applyFont="1" applyBorder="1" applyAlignment="1">
      <alignment horizontal="center" vertical="top"/>
    </xf>
    <xf numFmtId="170" fontId="53" fillId="0" borderId="9" xfId="1" applyNumberFormat="1" applyFont="1" applyBorder="1" applyAlignment="1">
      <alignment horizontal="center" vertical="top"/>
    </xf>
    <xf numFmtId="170" fontId="53" fillId="0" borderId="9" xfId="47" applyNumberFormat="1" applyFont="1" applyBorder="1" applyAlignment="1">
      <alignment horizontal="center" vertical="top"/>
    </xf>
    <xf numFmtId="0" fontId="33" fillId="0" borderId="0" xfId="47" applyFont="1" applyAlignment="1">
      <alignment horizontal="center" vertical="center"/>
    </xf>
    <xf numFmtId="170" fontId="34" fillId="0" borderId="0" xfId="1" applyNumberFormat="1" applyFont="1" applyAlignment="1">
      <alignment horizontal="center" vertical="center"/>
    </xf>
    <xf numFmtId="170" fontId="53" fillId="0" borderId="0" xfId="1" applyNumberFormat="1" applyFont="1" applyAlignment="1">
      <alignment horizontal="center" vertical="center"/>
    </xf>
    <xf numFmtId="0" fontId="33" fillId="0" borderId="9" xfId="47" applyFont="1" applyBorder="1" applyAlignment="1">
      <alignment horizontal="center" vertical="center"/>
    </xf>
    <xf numFmtId="170" fontId="53" fillId="0" borderId="9" xfId="1" applyNumberFormat="1" applyFont="1" applyBorder="1" applyAlignment="1">
      <alignment horizontal="center" vertical="center"/>
    </xf>
    <xf numFmtId="10" fontId="0" fillId="0" borderId="0" xfId="3" applyNumberFormat="1" applyFont="1"/>
    <xf numFmtId="0" fontId="2" fillId="0" borderId="0" xfId="54" applyAlignment="1">
      <alignment vertical="center" wrapText="1"/>
    </xf>
    <xf numFmtId="0" fontId="2" fillId="0" borderId="22" xfId="54" applyBorder="1" applyAlignment="1">
      <alignment vertical="center" wrapText="1"/>
    </xf>
    <xf numFmtId="0" fontId="2" fillId="0" borderId="22" xfId="54" applyBorder="1" applyAlignment="1">
      <alignment horizontal="left" vertical="center" wrapText="1"/>
    </xf>
    <xf numFmtId="16" fontId="2" fillId="0" borderId="0" xfId="54" applyNumberFormat="1" applyAlignment="1">
      <alignment vertical="center" wrapText="1"/>
    </xf>
    <xf numFmtId="0" fontId="9" fillId="0" borderId="2" xfId="0" applyFont="1" applyBorder="1" applyAlignment="1">
      <alignment horizontal="right" vertical="center"/>
    </xf>
    <xf numFmtId="14" fontId="62" fillId="0" borderId="0" xfId="0" applyNumberFormat="1" applyFont="1" applyAlignment="1">
      <alignment horizontal="right"/>
    </xf>
    <xf numFmtId="3" fontId="9" fillId="4" borderId="2" xfId="0" applyNumberFormat="1" applyFont="1" applyFill="1" applyBorder="1" applyAlignment="1">
      <alignment horizontal="center" vertical="center" wrapText="1"/>
    </xf>
    <xf numFmtId="0" fontId="61" fillId="0" borderId="0" xfId="0" applyFont="1" applyAlignment="1">
      <alignment horizontal="left" vertical="top" wrapText="1"/>
    </xf>
    <xf numFmtId="0" fontId="56" fillId="39" borderId="9" xfId="0" applyFont="1" applyFill="1" applyBorder="1" applyAlignment="1">
      <alignment horizontal="right" vertical="center"/>
    </xf>
    <xf numFmtId="0" fontId="56" fillId="39" borderId="19" xfId="0" applyFont="1" applyFill="1" applyBorder="1" applyAlignment="1">
      <alignment horizontal="right" vertical="center"/>
    </xf>
    <xf numFmtId="0" fontId="60" fillId="0" borderId="0" xfId="0" applyFont="1" applyAlignment="1">
      <alignment horizontal="left"/>
    </xf>
    <xf numFmtId="0" fontId="10" fillId="5" borderId="0" xfId="0" applyFont="1" applyFill="1" applyAlignment="1">
      <alignment horizontal="left" vertical="center" wrapText="1"/>
    </xf>
    <xf numFmtId="0" fontId="10" fillId="5" borderId="0" xfId="0" applyFont="1" applyFill="1" applyAlignment="1">
      <alignment horizontal="left" vertical="center"/>
    </xf>
    <xf numFmtId="0" fontId="5" fillId="2" borderId="1" xfId="0" applyFont="1" applyFill="1" applyBorder="1" applyAlignment="1">
      <alignment horizontal="right" vertical="center" wrapText="1"/>
    </xf>
    <xf numFmtId="0" fontId="17" fillId="0" borderId="2" xfId="0" applyFont="1" applyBorder="1" applyAlignment="1">
      <alignment horizontal="left"/>
    </xf>
    <xf numFmtId="0" fontId="32" fillId="0" borderId="0" xfId="0" applyFont="1" applyFill="1" applyAlignment="1">
      <alignment horizontal="center"/>
    </xf>
    <xf numFmtId="0" fontId="18" fillId="0" borderId="2" xfId="0" applyFont="1" applyBorder="1" applyAlignment="1">
      <alignment horizontal="left" vertical="center"/>
    </xf>
    <xf numFmtId="0" fontId="11" fillId="0" borderId="0" xfId="0" applyNumberFormat="1" applyFont="1" applyFill="1" applyBorder="1" applyAlignment="1">
      <alignment horizontal="center" vertical="center" wrapText="1"/>
    </xf>
    <xf numFmtId="0" fontId="34" fillId="0" borderId="22" xfId="0" applyFont="1" applyBorder="1" applyAlignment="1">
      <alignment horizontal="left" vertical="center" wrapText="1"/>
    </xf>
    <xf numFmtId="0" fontId="10" fillId="5" borderId="0" xfId="0" applyFont="1" applyFill="1" applyAlignment="1">
      <alignment horizontal="justify" vertical="center" wrapText="1"/>
    </xf>
    <xf numFmtId="0" fontId="17" fillId="0" borderId="0" xfId="0" applyFont="1" applyBorder="1" applyAlignment="1">
      <alignment horizontal="left"/>
    </xf>
    <xf numFmtId="0" fontId="54" fillId="0" borderId="4" xfId="0" applyFont="1" applyBorder="1" applyAlignment="1">
      <alignment horizontal="justify" vertical="center" wrapText="1"/>
    </xf>
    <xf numFmtId="0" fontId="54" fillId="0" borderId="5" xfId="0" applyFont="1" applyBorder="1" applyAlignment="1">
      <alignment horizontal="justify" vertical="center" wrapText="1"/>
    </xf>
    <xf numFmtId="0" fontId="54" fillId="0" borderId="7" xfId="0" applyFont="1" applyBorder="1" applyAlignment="1">
      <alignment horizontal="justify" vertical="center" wrapText="1"/>
    </xf>
    <xf numFmtId="0" fontId="54" fillId="0" borderId="4" xfId="0" applyFont="1" applyBorder="1" applyAlignment="1">
      <alignment horizontal="justify" vertical="center"/>
    </xf>
    <xf numFmtId="0" fontId="54" fillId="0" borderId="7" xfId="0" applyFont="1" applyBorder="1" applyAlignment="1">
      <alignment horizontal="justify" vertical="center"/>
    </xf>
    <xf numFmtId="0" fontId="54" fillId="0" borderId="5" xfId="0" applyFont="1" applyBorder="1" applyAlignment="1">
      <alignment horizontal="justify" vertical="center"/>
    </xf>
    <xf numFmtId="0" fontId="55" fillId="38" borderId="21" xfId="0" applyFont="1" applyFill="1" applyBorder="1" applyAlignment="1">
      <alignment horizontal="center" vertical="center"/>
    </xf>
    <xf numFmtId="0" fontId="55" fillId="38" borderId="20" xfId="0" applyFont="1" applyFill="1" applyBorder="1" applyAlignment="1">
      <alignment horizontal="center" vertical="center"/>
    </xf>
    <xf numFmtId="0" fontId="2" fillId="0" borderId="23" xfId="54" applyBorder="1" applyAlignment="1">
      <alignment horizontal="center" vertical="center" wrapText="1"/>
    </xf>
    <xf numFmtId="0" fontId="2" fillId="0" borderId="24" xfId="54" applyBorder="1" applyAlignment="1">
      <alignment horizontal="center" vertical="center" wrapText="1"/>
    </xf>
    <xf numFmtId="0" fontId="2" fillId="0" borderId="25" xfId="54" applyBorder="1" applyAlignment="1">
      <alignment horizontal="center" vertical="center" wrapText="1"/>
    </xf>
    <xf numFmtId="0" fontId="17" fillId="0" borderId="22" xfId="54" applyFont="1" applyBorder="1" applyAlignment="1">
      <alignment horizontal="center" vertical="center" wrapText="1"/>
    </xf>
    <xf numFmtId="0" fontId="2" fillId="0" borderId="22" xfId="54" applyBorder="1" applyAlignment="1">
      <alignment horizontal="center" vertical="center" wrapText="1"/>
    </xf>
    <xf numFmtId="0" fontId="2" fillId="0" borderId="22" xfId="54" applyBorder="1" applyAlignment="1">
      <alignment horizontal="left" vertical="center" wrapText="1"/>
    </xf>
    <xf numFmtId="0" fontId="61" fillId="0" borderId="0" xfId="0" applyFont="1" applyFill="1" applyBorder="1" applyAlignment="1">
      <alignment vertical="center" wrapText="1"/>
    </xf>
  </cellXfs>
  <cellStyles count="55">
    <cellStyle name="20% - Colore 1" xfId="20" builtinId="30" customBuiltin="1"/>
    <cellStyle name="20% - Colore 2" xfId="24" builtinId="34" customBuiltin="1"/>
    <cellStyle name="20% - Colore 3" xfId="28" builtinId="38" customBuiltin="1"/>
    <cellStyle name="20% - Colore 4" xfId="32" builtinId="42" customBuiltin="1"/>
    <cellStyle name="20% - Colore 5" xfId="36" builtinId="46" customBuiltin="1"/>
    <cellStyle name="20% - Colore 6" xfId="40" builtinId="50" customBuiltin="1"/>
    <cellStyle name="40% - Colore 1" xfId="21" builtinId="31" customBuiltin="1"/>
    <cellStyle name="40% - Colore 2" xfId="25" builtinId="35" customBuiltin="1"/>
    <cellStyle name="40% - Colore 3" xfId="29" builtinId="39" customBuiltin="1"/>
    <cellStyle name="40% - Colore 4" xfId="33" builtinId="43" customBuiltin="1"/>
    <cellStyle name="40% - Colore 5" xfId="37" builtinId="47" customBuiltin="1"/>
    <cellStyle name="40% - Colore 6" xfId="41" builtinId="51" customBuiltin="1"/>
    <cellStyle name="60% - Colore 1" xfId="22" builtinId="32" customBuiltin="1"/>
    <cellStyle name="60% - Colore 2" xfId="26" builtinId="36" customBuiltin="1"/>
    <cellStyle name="60% - Colore 3" xfId="30" builtinId="40" customBuiltin="1"/>
    <cellStyle name="60% - Colore 4" xfId="34" builtinId="44" customBuiltin="1"/>
    <cellStyle name="60% - Colore 5" xfId="38" builtinId="48" customBuiltin="1"/>
    <cellStyle name="60% - Colore 6" xfId="42" builtinId="52" customBuiltin="1"/>
    <cellStyle name="Calcolo" xfId="13" builtinId="22" customBuiltin="1"/>
    <cellStyle name="Cella collegata" xfId="14" builtinId="24" customBuiltin="1"/>
    <cellStyle name="Cella da controllare" xfId="15" builtinId="23" customBuiltin="1"/>
    <cellStyle name="Collegamento ipertestuale" xfId="2" builtinId="8"/>
    <cellStyle name="Collegamento ipertestuale 2" xfId="44" xr:uid="{00000000-0005-0000-0000-000016000000}"/>
    <cellStyle name="Colore 1" xfId="19" builtinId="29" customBuiltin="1"/>
    <cellStyle name="Colore 2" xfId="23" builtinId="33" customBuiltin="1"/>
    <cellStyle name="Colore 3" xfId="27" builtinId="37" customBuiltin="1"/>
    <cellStyle name="Colore 4" xfId="31" builtinId="41" customBuiltin="1"/>
    <cellStyle name="Colore 5" xfId="35" builtinId="45" customBuiltin="1"/>
    <cellStyle name="Colore 6" xfId="39" builtinId="49" customBuiltin="1"/>
    <cellStyle name="Input" xfId="11" builtinId="20" customBuiltin="1"/>
    <cellStyle name="Migliaia" xfId="1" builtinId="3"/>
    <cellStyle name="Migliaia 2" xfId="45" xr:uid="{00000000-0005-0000-0000-00001F000000}"/>
    <cellStyle name="Neutrale" xfId="10" builtinId="28" customBuiltin="1"/>
    <cellStyle name="Normale" xfId="0" builtinId="0"/>
    <cellStyle name="Normale 10" xfId="46" xr:uid="{00000000-0005-0000-0000-000022000000}"/>
    <cellStyle name="Normale 2" xfId="47" xr:uid="{00000000-0005-0000-0000-000023000000}"/>
    <cellStyle name="Normale 3" xfId="48" xr:uid="{00000000-0005-0000-0000-000024000000}"/>
    <cellStyle name="Normale 4" xfId="49" xr:uid="{00000000-0005-0000-0000-000025000000}"/>
    <cellStyle name="Normale 5" xfId="43" xr:uid="{00000000-0005-0000-0000-000026000000}"/>
    <cellStyle name="Normale 6" xfId="54" xr:uid="{3855CC6E-9C8A-4CF2-9BF9-64282F4D0C4C}"/>
    <cellStyle name="Nota 2" xfId="50" xr:uid="{00000000-0005-0000-0000-000027000000}"/>
    <cellStyle name="Output" xfId="12" builtinId="21" customBuiltin="1"/>
    <cellStyle name="Percentuale" xfId="3" builtinId="5"/>
    <cellStyle name="Percentuale 2" xfId="51" xr:uid="{00000000-0005-0000-0000-00002A000000}"/>
    <cellStyle name="Testo avviso" xfId="16" builtinId="11" customBuiltin="1"/>
    <cellStyle name="Testo descrittivo" xfId="17" builtinId="53" customBuiltin="1"/>
    <cellStyle name="Titolo 1" xfId="4" builtinId="16" customBuiltin="1"/>
    <cellStyle name="Titolo 2" xfId="5" builtinId="17" customBuiltin="1"/>
    <cellStyle name="Titolo 3" xfId="6" builtinId="18" customBuiltin="1"/>
    <cellStyle name="Titolo 4" xfId="7" builtinId="19" customBuiltin="1"/>
    <cellStyle name="Titolo 5" xfId="53" xr:uid="{00000000-0005-0000-0000-000031000000}"/>
    <cellStyle name="Titolo 6" xfId="52" xr:uid="{00000000-0005-0000-0000-000032000000}"/>
    <cellStyle name="Totale" xfId="18" builtinId="25" customBuiltin="1"/>
    <cellStyle name="Valore non valido" xfId="9" builtinId="27" customBuiltin="1"/>
    <cellStyle name="Valore valido" xfId="8" builtinId="26" customBuiltin="1"/>
  </cellStyles>
  <dxfs count="11">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64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72572</xdr:rowOff>
    </xdr:from>
    <xdr:to>
      <xdr:col>1</xdr:col>
      <xdr:colOff>336550</xdr:colOff>
      <xdr:row>4</xdr:row>
      <xdr:rowOff>25524</xdr:rowOff>
    </xdr:to>
    <xdr:pic>
      <xdr:nvPicPr>
        <xdr:cNvPr id="3" name="Immagine 2">
          <a:extLst>
            <a:ext uri="{FF2B5EF4-FFF2-40B4-BE49-F238E27FC236}">
              <a16:creationId xmlns:a16="http://schemas.microsoft.com/office/drawing/2014/main" id="{9EF39397-2BBA-4411-B133-03D6A30880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2572"/>
          <a:ext cx="4246336" cy="751238"/>
        </a:xfrm>
        <a:prstGeom prst="rect">
          <a:avLst/>
        </a:prstGeom>
      </xdr:spPr>
    </xdr:pic>
    <xdr:clientData/>
  </xdr:twoCellAnchor>
  <xdr:twoCellAnchor>
    <xdr:from>
      <xdr:col>3</xdr:col>
      <xdr:colOff>233842</xdr:colOff>
      <xdr:row>10</xdr:row>
      <xdr:rowOff>36287</xdr:rowOff>
    </xdr:from>
    <xdr:to>
      <xdr:col>14</xdr:col>
      <xdr:colOff>371928</xdr:colOff>
      <xdr:row>19</xdr:row>
      <xdr:rowOff>226787</xdr:rowOff>
    </xdr:to>
    <xdr:sp macro="" textlink="">
      <xdr:nvSpPr>
        <xdr:cNvPr id="2" name="TextBox 1">
          <a:extLst>
            <a:ext uri="{FF2B5EF4-FFF2-40B4-BE49-F238E27FC236}">
              <a16:creationId xmlns:a16="http://schemas.microsoft.com/office/drawing/2014/main" id="{1CF4B817-15B4-48A2-B959-2D6F2617A121}"/>
            </a:ext>
          </a:extLst>
        </xdr:cNvPr>
        <xdr:cNvSpPr txBox="1"/>
      </xdr:nvSpPr>
      <xdr:spPr>
        <a:xfrm>
          <a:off x="5531556" y="1932216"/>
          <a:ext cx="7422443" cy="1986642"/>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200" baseline="0">
            <a:solidFill>
              <a:schemeClr val="dk1"/>
            </a:solidFill>
            <a:effectLst/>
            <a:latin typeface="+mn-lt"/>
            <a:ea typeface="+mn-ea"/>
            <a:cs typeface="+mn-cs"/>
          </a:endParaRPr>
        </a:p>
        <a:p>
          <a:r>
            <a:rPr lang="it-IT" sz="1200" baseline="0">
              <a:solidFill>
                <a:schemeClr val="dk1"/>
              </a:solidFill>
              <a:effectLst/>
              <a:latin typeface="+mn-lt"/>
              <a:ea typeface="+mn-ea"/>
              <a:cs typeface="+mn-cs"/>
            </a:rPr>
            <a:t>1) </a:t>
          </a:r>
          <a:r>
            <a:rPr lang="it-IT" sz="1200" b="1" baseline="0">
              <a:solidFill>
                <a:schemeClr val="dk1"/>
              </a:solidFill>
              <a:effectLst/>
              <a:latin typeface="+mn-lt"/>
              <a:ea typeface="+mn-ea"/>
              <a:cs typeface="+mn-cs"/>
            </a:rPr>
            <a:t>All GRI indicators are subject to a limited assurance </a:t>
          </a:r>
          <a:r>
            <a:rPr lang="it-IT" sz="1200" baseline="0">
              <a:solidFill>
                <a:schemeClr val="dk1"/>
              </a:solidFill>
              <a:effectLst/>
              <a:latin typeface="+mn-lt"/>
              <a:ea typeface="+mn-ea"/>
              <a:cs typeface="+mn-cs"/>
            </a:rPr>
            <a:t>from the Independent Legal Auditors as envisaged by the Italian law regarding Non Financial Statement (Legislative Decree 254/2016).</a:t>
          </a:r>
        </a:p>
        <a:p>
          <a:endParaRPr lang="it-IT" sz="1200" baseline="0">
            <a:solidFill>
              <a:schemeClr val="dk1"/>
            </a:solidFill>
            <a:effectLst/>
            <a:latin typeface="+mn-lt"/>
            <a:ea typeface="+mn-ea"/>
            <a:cs typeface="+mn-cs"/>
          </a:endParaRPr>
        </a:p>
        <a:p>
          <a:r>
            <a:rPr lang="it-IT" sz="1200"/>
            <a:t>2) </a:t>
          </a:r>
          <a:r>
            <a:rPr lang="it-IT" sz="1200" b="1"/>
            <a:t>Moreover</a:t>
          </a:r>
          <a:r>
            <a:rPr lang="it-IT" sz="1200"/>
            <a:t> for the </a:t>
          </a:r>
          <a:r>
            <a:rPr lang="it-IT" sz="1200" b="1"/>
            <a:t>indicators marked with </a:t>
          </a:r>
          <a:r>
            <a:rPr lang="it-IT" sz="1600" b="1"/>
            <a:t>(*)</a:t>
          </a:r>
          <a:r>
            <a:rPr lang="it-IT" sz="1200"/>
            <a:t>, Leonardo - on a voluntary basis - required to the Independent Legal Auditors to perform the full assurance ("</a:t>
          </a:r>
          <a:r>
            <a:rPr lang="it-IT" sz="1200" b="1"/>
            <a:t>Reasonable assurance" </a:t>
          </a:r>
          <a:r>
            <a:rPr lang="it-IT" sz="1200"/>
            <a:t>engagement</a:t>
          </a:r>
          <a:r>
            <a:rPr lang="it-IT" sz="1200" baseline="0"/>
            <a:t> according with the principle of ISAE 3000 - revised</a:t>
          </a:r>
          <a:r>
            <a:rPr lang="it-IT" sz="1200"/>
            <a:t>),</a:t>
          </a:r>
          <a:r>
            <a:rPr lang="it-IT" sz="1200" baseline="0"/>
            <a:t> considering the strategic </a:t>
          </a:r>
          <a:r>
            <a:rPr lang="it-IT" sz="1200"/>
            <a:t>relevance</a:t>
          </a:r>
          <a:r>
            <a:rPr lang="it-IT" sz="1200" baseline="0"/>
            <a:t> </a:t>
          </a:r>
          <a:r>
            <a:rPr lang="it-IT" sz="1200"/>
            <a:t>for the Group.</a:t>
          </a:r>
          <a:endParaRPr lang="it-IT" sz="1200" baseline="0">
            <a:solidFill>
              <a:schemeClr val="dk1"/>
            </a:solidFill>
            <a:effectLst/>
            <a:latin typeface="+mn-lt"/>
            <a:ea typeface="+mn-ea"/>
            <a:cs typeface="+mn-cs"/>
          </a:endParaRPr>
        </a:p>
      </xdr:txBody>
    </xdr:sp>
    <xdr:clientData/>
  </xdr:twoCellAnchor>
  <xdr:twoCellAnchor>
    <xdr:from>
      <xdr:col>3</xdr:col>
      <xdr:colOff>232029</xdr:colOff>
      <xdr:row>8</xdr:row>
      <xdr:rowOff>99786</xdr:rowOff>
    </xdr:from>
    <xdr:to>
      <xdr:col>14</xdr:col>
      <xdr:colOff>371929</xdr:colOff>
      <xdr:row>10</xdr:row>
      <xdr:rowOff>27214</xdr:rowOff>
    </xdr:to>
    <xdr:sp macro="" textlink="">
      <xdr:nvSpPr>
        <xdr:cNvPr id="4" name="TextBox 3">
          <a:extLst>
            <a:ext uri="{FF2B5EF4-FFF2-40B4-BE49-F238E27FC236}">
              <a16:creationId xmlns:a16="http://schemas.microsoft.com/office/drawing/2014/main" id="{FDCEEA76-9E0D-4952-AC27-B56C80EB5471}"/>
            </a:ext>
          </a:extLst>
        </xdr:cNvPr>
        <xdr:cNvSpPr txBox="1"/>
      </xdr:nvSpPr>
      <xdr:spPr>
        <a:xfrm>
          <a:off x="5529743" y="1596572"/>
          <a:ext cx="7424257" cy="326571"/>
        </a:xfrm>
        <a:prstGeom prst="rect">
          <a:avLst/>
        </a:prstGeom>
        <a:solidFill>
          <a:srgbClr val="C00000"/>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600" b="1" u="none" baseline="0">
              <a:solidFill>
                <a:schemeClr val="bg1"/>
              </a:solidFill>
              <a:effectLst/>
              <a:latin typeface="+mn-lt"/>
              <a:ea typeface="+mn-ea"/>
              <a:cs typeface="+mn-cs"/>
            </a:rPr>
            <a:t>PLEASE NOTE: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inim/Documents/Dati/0_Area%20BILANCIO%20SOSTENIBILITA'/ESG/File%20xls%20per%20TGK/KPI%20ambientali_x%20TGK_W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ppalardof\AppData\Local\Microsoft\Windows\INetCache\Content.Outlook\UZPIUL3K\SN_2022_Bilancio%20Integrato%202022_dl_Indicatori%20GRI%20Ambiente_16793899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zioni ITA ENG"/>
      <sheetName val="TAB_KPI ESG"/>
      <sheetName val="TAB_Valore economico"/>
      <sheetName val="TAB_Imposte"/>
      <sheetName val="TAB_Energia"/>
      <sheetName val="TAB_Acqua e scarichi idr."/>
      <sheetName val="TAB_Emissioni"/>
      <sheetName val="TAB_Rifiuti"/>
      <sheetName val="TAB_Dipendenti e somministrati"/>
      <sheetName val="TAB_Occupazione"/>
      <sheetName val="TAB_Salute e sicurezza"/>
      <sheetName val="TAB_Formazione"/>
      <sheetName val="TAB_Diversità e pari opp."/>
      <sheetName val="TAB_Equità remuneraz."/>
      <sheetName val="Tab_Relazioni sindacali"/>
      <sheetName val="Tab_Formazione dip."/>
      <sheetName val="Tab_H&amp;S_employees"/>
      <sheetName val="Tab_H&amp;S_Suppliers"/>
      <sheetName val="Tab_Valutazl_Performance_dip"/>
      <sheetName val="Tab_Divers_Disabilità"/>
      <sheetName val="Tab_Divers. retributiva_genere"/>
      <sheetName val="Tab_Composiz_Top_Management"/>
      <sheetName val="Occupazione"/>
      <sheetName val="Dip per categoria professionale"/>
      <sheetName val="Dip per Paese e genere"/>
      <sheetName val="Dip per contratto e Paese"/>
      <sheetName val="Supervised W. Paese e genere"/>
      <sheetName val="Num.e% Hires&amp;Turnov.(CountryAG)"/>
      <sheetName val="Ritorno al lav. e tasso di perm"/>
      <sheetName val="altri indicatori performance"/>
    </sheetNames>
    <sheetDataSet>
      <sheetData sheetId="0">
        <row r="2">
          <cell r="C2">
            <v>2020</v>
          </cell>
          <cell r="D2" t="str">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zioni ITA ENG"/>
      <sheetName val="SNVeryHiddenParameterSheet"/>
      <sheetName val="Tabelle AMBIENTALI"/>
      <sheetName val="Certificazioni"/>
      <sheetName val="Sostanze ozono lesive"/>
    </sheetNames>
    <sheetDataSet>
      <sheetData sheetId="0">
        <row r="3">
          <cell r="C3">
            <v>2022</v>
          </cell>
        </row>
      </sheetData>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49"/>
  <sheetViews>
    <sheetView showGridLines="0" tabSelected="1" zoomScale="60" zoomScaleNormal="60" workbookViewId="0">
      <selection activeCell="A45" sqref="A45"/>
    </sheetView>
  </sheetViews>
  <sheetFormatPr defaultRowHeight="15.5" x14ac:dyDescent="0.35"/>
  <cols>
    <col min="1" max="1" width="52.08203125" bestFit="1" customWidth="1"/>
  </cols>
  <sheetData>
    <row r="6" spans="1:2" ht="23.5" x14ac:dyDescent="0.55000000000000004">
      <c r="A6" s="128" t="s">
        <v>305</v>
      </c>
    </row>
    <row r="7" spans="1:2" ht="18.5" x14ac:dyDescent="0.45">
      <c r="A7" s="321" t="s">
        <v>467</v>
      </c>
    </row>
    <row r="8" spans="1:2" x14ac:dyDescent="0.35">
      <c r="A8" s="127"/>
    </row>
    <row r="9" spans="1:2" x14ac:dyDescent="0.35">
      <c r="A9" s="127" t="s">
        <v>191</v>
      </c>
    </row>
    <row r="10" spans="1:2" x14ac:dyDescent="0.35">
      <c r="A10" s="126" t="s">
        <v>189</v>
      </c>
    </row>
    <row r="11" spans="1:2" x14ac:dyDescent="0.35">
      <c r="A11" s="126" t="s">
        <v>190</v>
      </c>
    </row>
    <row r="12" spans="1:2" x14ac:dyDescent="0.35">
      <c r="A12" s="126" t="s">
        <v>237</v>
      </c>
      <c r="B12" t="s">
        <v>234</v>
      </c>
    </row>
    <row r="13" spans="1:2" x14ac:dyDescent="0.35">
      <c r="A13" s="126" t="s">
        <v>238</v>
      </c>
      <c r="B13" t="s">
        <v>234</v>
      </c>
    </row>
    <row r="14" spans="1:2" x14ac:dyDescent="0.35">
      <c r="A14" s="126" t="s">
        <v>239</v>
      </c>
      <c r="B14" t="s">
        <v>234</v>
      </c>
    </row>
    <row r="15" spans="1:2" x14ac:dyDescent="0.35">
      <c r="A15" s="126" t="s">
        <v>302</v>
      </c>
    </row>
    <row r="16" spans="1:2" x14ac:dyDescent="0.35">
      <c r="A16" s="126" t="s">
        <v>240</v>
      </c>
      <c r="B16" t="s">
        <v>234</v>
      </c>
    </row>
    <row r="17" spans="1:2" x14ac:dyDescent="0.35">
      <c r="A17" s="126" t="s">
        <v>241</v>
      </c>
      <c r="B17" t="s">
        <v>234</v>
      </c>
    </row>
    <row r="18" spans="1:2" x14ac:dyDescent="0.35">
      <c r="A18" s="135" t="s">
        <v>242</v>
      </c>
    </row>
    <row r="19" spans="1:2" x14ac:dyDescent="0.35">
      <c r="A19" s="126" t="s">
        <v>243</v>
      </c>
      <c r="B19" t="s">
        <v>234</v>
      </c>
    </row>
    <row r="20" spans="1:2" ht="31" x14ac:dyDescent="0.35">
      <c r="A20" s="135" t="s">
        <v>244</v>
      </c>
    </row>
    <row r="21" spans="1:2" x14ac:dyDescent="0.35">
      <c r="A21" s="126" t="s">
        <v>236</v>
      </c>
      <c r="B21" t="s">
        <v>234</v>
      </c>
    </row>
    <row r="22" spans="1:2" x14ac:dyDescent="0.35">
      <c r="A22" s="126" t="s">
        <v>403</v>
      </c>
    </row>
    <row r="23" spans="1:2" x14ac:dyDescent="0.35">
      <c r="A23" s="126" t="s">
        <v>245</v>
      </c>
      <c r="B23" t="s">
        <v>234</v>
      </c>
    </row>
    <row r="24" spans="1:2" x14ac:dyDescent="0.35">
      <c r="A24" s="126" t="s">
        <v>246</v>
      </c>
    </row>
    <row r="25" spans="1:2" x14ac:dyDescent="0.35">
      <c r="A25" s="126" t="s">
        <v>192</v>
      </c>
      <c r="B25" t="s">
        <v>234</v>
      </c>
    </row>
    <row r="26" spans="1:2" x14ac:dyDescent="0.35">
      <c r="A26" s="126" t="s">
        <v>193</v>
      </c>
      <c r="B26" t="s">
        <v>234</v>
      </c>
    </row>
    <row r="27" spans="1:2" x14ac:dyDescent="0.35">
      <c r="A27" s="126" t="s">
        <v>300</v>
      </c>
      <c r="B27" t="s">
        <v>234</v>
      </c>
    </row>
    <row r="28" spans="1:2" x14ac:dyDescent="0.35">
      <c r="A28" s="126" t="s">
        <v>194</v>
      </c>
    </row>
    <row r="29" spans="1:2" x14ac:dyDescent="0.35">
      <c r="A29" s="126"/>
    </row>
    <row r="30" spans="1:2" x14ac:dyDescent="0.35">
      <c r="A30" s="127" t="s">
        <v>214</v>
      </c>
    </row>
    <row r="31" spans="1:2" x14ac:dyDescent="0.35">
      <c r="A31" s="126" t="s">
        <v>229</v>
      </c>
    </row>
    <row r="32" spans="1:2" x14ac:dyDescent="0.35">
      <c r="A32" s="126" t="s">
        <v>233</v>
      </c>
    </row>
    <row r="33" spans="1:1" x14ac:dyDescent="0.35">
      <c r="A33" s="126" t="s">
        <v>197</v>
      </c>
    </row>
    <row r="34" spans="1:1" x14ac:dyDescent="0.35">
      <c r="A34" s="126" t="s">
        <v>195</v>
      </c>
    </row>
    <row r="35" spans="1:1" x14ac:dyDescent="0.35">
      <c r="A35" s="126" t="s">
        <v>198</v>
      </c>
    </row>
    <row r="36" spans="1:1" x14ac:dyDescent="0.35">
      <c r="A36" s="126" t="s">
        <v>299</v>
      </c>
    </row>
    <row r="37" spans="1:1" x14ac:dyDescent="0.35">
      <c r="A37" s="126" t="s">
        <v>298</v>
      </c>
    </row>
    <row r="38" spans="1:1" x14ac:dyDescent="0.35">
      <c r="A38" s="126" t="s">
        <v>161</v>
      </c>
    </row>
    <row r="39" spans="1:1" x14ac:dyDescent="0.35">
      <c r="A39" s="126" t="s">
        <v>201</v>
      </c>
    </row>
    <row r="40" spans="1:1" x14ac:dyDescent="0.35">
      <c r="A40" s="126" t="s">
        <v>202</v>
      </c>
    </row>
    <row r="41" spans="1:1" x14ac:dyDescent="0.35">
      <c r="A41" s="126" t="s">
        <v>230</v>
      </c>
    </row>
    <row r="42" spans="1:1" x14ac:dyDescent="0.35">
      <c r="A42" s="126" t="s">
        <v>228</v>
      </c>
    </row>
    <row r="43" spans="1:1" x14ac:dyDescent="0.35">
      <c r="A43" s="126" t="s">
        <v>292</v>
      </c>
    </row>
    <row r="44" spans="1:1" x14ac:dyDescent="0.35">
      <c r="A44" s="126" t="s">
        <v>462</v>
      </c>
    </row>
    <row r="45" spans="1:1" x14ac:dyDescent="0.35">
      <c r="A45" s="126" t="s">
        <v>468</v>
      </c>
    </row>
    <row r="46" spans="1:1" x14ac:dyDescent="0.35">
      <c r="A46" s="126"/>
    </row>
    <row r="47" spans="1:1" x14ac:dyDescent="0.35">
      <c r="A47" s="129" t="s">
        <v>213</v>
      </c>
    </row>
    <row r="49" spans="1:1" x14ac:dyDescent="0.35">
      <c r="A49" s="129" t="s">
        <v>461</v>
      </c>
    </row>
  </sheetData>
  <hyperlinks>
    <hyperlink ref="A10" location="'GRI 201-1_Economic Value'!A1" display="GRI 201-1_Economic Value" xr:uid="{00000000-0004-0000-0000-000000000000}"/>
    <hyperlink ref="A11" location="'GRI 207-4_Taxes'!A1" display="GRI 207-4_Taxes" xr:uid="{00000000-0004-0000-0000-000001000000}"/>
    <hyperlink ref="A12" location="'GRI 302-1-3_Energy'!A1" display="GRI 302-1-3_Energy" xr:uid="{00000000-0004-0000-0000-000002000000}"/>
    <hyperlink ref="A14" location="'GRI 303-3-4_Water&amp;W.Discharge'!A1" display="GRI 303-3-4_Water withdrawal &amp; Water Discharge" xr:uid="{00000000-0004-0000-0000-000003000000}"/>
    <hyperlink ref="A16" location="'GRI 305-1-2-3-4-7_Emissions'!A1" display="GRI 305-1-2-3-4-7_Emissions" xr:uid="{00000000-0004-0000-0000-000004000000}"/>
    <hyperlink ref="A21" location="'GRI 306-3_Waste'!A1" display="GRI 306-3_Waste" xr:uid="{00000000-0004-0000-0000-000005000000}"/>
    <hyperlink ref="A22" location="'GRI 102-8_Empl. &amp; other work.'!A1" display="GRI 102-8_Empl. &amp; other work." xr:uid="{00000000-0004-0000-0000-000006000000}"/>
    <hyperlink ref="A25" location="'GRI 403-9_Health&amp;Safety'!A1" display="GRI 403-9_Health&amp;Safety" xr:uid="{00000000-0004-0000-0000-000007000000}"/>
    <hyperlink ref="A26" location="'GRI 404-1_Training'!A1" display="GRI 404-1_Training" xr:uid="{00000000-0004-0000-0000-000008000000}"/>
    <hyperlink ref="A27" location="'GRI 405-1_Diversity&amp;equal opp.'!A1" display="GRI 405-1_Diversity&amp;equal opp." xr:uid="{00000000-0004-0000-0000-000009000000}"/>
    <hyperlink ref="A28" location="'GRI 405-2_Equal remuneration'!A1" display="GRI 405-2_Equal remuneration" xr:uid="{00000000-0004-0000-0000-00000A000000}"/>
    <hyperlink ref="A34" location="'Trade Union Relat.'!A1" display="Trade Union Relations" xr:uid="{00000000-0004-0000-0000-00000B000000}"/>
    <hyperlink ref="A33" location="'Other KPIs_training'!A1" display="Other KPIs_training" xr:uid="{00000000-0004-0000-0000-00000C000000}"/>
    <hyperlink ref="A35" location="'H&amp;S_Employees'!A1" display="H&amp;S_Employees" xr:uid="{00000000-0004-0000-0000-00000D000000}"/>
    <hyperlink ref="A36" location="'Employees appraisal'!A1" display="Employees appraisal" xr:uid="{00000000-0004-0000-0000-00000F000000}"/>
    <hyperlink ref="A37" location="'Other KPIs_Diversity&amp;Par. Leave'!A1" display="Other KPIs_Diversity&amp;Par. Leave" xr:uid="{00000000-0004-0000-0000-000010000000}"/>
    <hyperlink ref="A39" location="'Ethnic minorities'!A1" display="Ethnic minorities" xr:uid="{00000000-0004-0000-0000-000011000000}"/>
    <hyperlink ref="A38" location="'Gender pay gap'!A1" display="Gender pay gap" xr:uid="{00000000-0004-0000-0000-000012000000}"/>
    <hyperlink ref="A40" location="Disability!A1" display="Disability" xr:uid="{00000000-0004-0000-0000-000013000000}"/>
    <hyperlink ref="A41" location="'Supply chain'!A1" display="Supply chain" xr:uid="{00000000-0004-0000-0000-000014000000}"/>
    <hyperlink ref="A47" location="'SASB indicators'!A1" display="SASB indicators" xr:uid="{00000000-0004-0000-0000-000015000000}"/>
    <hyperlink ref="A31" location="Digitalization!A1" display="Digitalization indicators" xr:uid="{00000000-0004-0000-0000-000016000000}"/>
    <hyperlink ref="A42" location="Certifications!A1" display="Certifications" xr:uid="{00000000-0004-0000-0000-000017000000}"/>
    <hyperlink ref="A32" location="'Other KPIs_management&amp;retention'!A1" display="Other KPIs_management&amp;retention" xr:uid="{00000000-0004-0000-0000-000018000000}"/>
    <hyperlink ref="A15" location="'GRI 303-3-4_Water&amp;W.Discharge'!A26" display="GRI 303-4 Water Discharge" xr:uid="{00000000-0004-0000-0000-000019000000}"/>
    <hyperlink ref="A13" location="'GRI 302-1-3_Energy'!A16" display="GRI 302-3 Energy intensity" xr:uid="{00000000-0004-0000-0000-00001A000000}"/>
    <hyperlink ref="A17" location="'GRI 305-1-2-3-4-7_Emissions'!A1" display="GRI 305-1-2-3-4-7_Emissions" xr:uid="{00000000-0004-0000-0000-00001B000000}"/>
    <hyperlink ref="A18" location="'GRI 305-1-2-3-4-7_Emissions'!A1" display="GRI 305-1-2-3-4-7_Emissions" xr:uid="{00000000-0004-0000-0000-00001C000000}"/>
    <hyperlink ref="A19" location="'GRI 305-1-2-3-4-7_Emissions'!A10" display="GRI 305-4 GHG emissions intensity" xr:uid="{00000000-0004-0000-0000-00001D000000}"/>
    <hyperlink ref="A20" location="'GRI 305-1-2-3-4-7_Emissions'!A14" display="GRI 305-7 Nitrogen oxides (NOx), sulfur oxides (SOx), and other significant air emissions" xr:uid="{00000000-0004-0000-0000-00001E000000}"/>
    <hyperlink ref="A24" location="'GRI 401-1-3_Hires and turnover'!A55" display="GRI 401-3 Parental leave" xr:uid="{00000000-0004-0000-0000-00001F000000}"/>
    <hyperlink ref="A23" location="'GRI 401-1-3_Hires and turnover'!A1" display="GRI 401-1 New employee hires and employee" xr:uid="{00000000-0004-0000-0000-000020000000}"/>
    <hyperlink ref="A43" location="'Environmental violations'!A1" display="Environmental violations" xr:uid="{00000000-0004-0000-0000-000021000000}"/>
    <hyperlink ref="A49" location="PAI!A1" display="SASB quantitative indicators" xr:uid="{9D6DF361-8252-422C-A849-B21E06ADA17A}"/>
    <hyperlink ref="A44" location="'Ozone-depleting substances'!A1" display="Environmental violations" xr:uid="{53783127-48A6-43AA-BF2A-93ED35E7B26B}"/>
    <hyperlink ref="A45" location="'Other Large Expenditures'!A1" display="Other Large Expenditures" xr:uid="{DE1AEF57-5A75-4BCF-ADC0-1BAE88824601}"/>
  </hyperlinks>
  <pageMargins left="0.7" right="0.7" top="0.75" bottom="0.75" header="0.3" footer="0.3"/>
  <pageSetup paperSize="9" orientation="portrait" horizontalDpi="90" verticalDpi="90" r:id="rId1"/>
  <headerFooter>
    <oddFooter>&amp;C&amp;1#&amp;"Calibri"&amp;10&amp;K000000Company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4"/>
  <sheetViews>
    <sheetView showGridLines="0" workbookViewId="0"/>
  </sheetViews>
  <sheetFormatPr defaultRowHeight="15.5" x14ac:dyDescent="0.35"/>
  <cols>
    <col min="1" max="1" width="66" customWidth="1"/>
  </cols>
  <sheetData>
    <row r="1" spans="1:6" ht="16" thickBot="1" x14ac:dyDescent="0.4">
      <c r="A1" s="21" t="s">
        <v>257</v>
      </c>
      <c r="B1" s="21"/>
      <c r="C1" s="21"/>
      <c r="D1" s="21"/>
      <c r="E1" s="136" t="s">
        <v>16</v>
      </c>
    </row>
    <row r="2" spans="1:6" ht="16" thickBot="1" x14ac:dyDescent="0.4">
      <c r="A2" s="15" t="s">
        <v>69</v>
      </c>
      <c r="B2" s="6" t="s">
        <v>23</v>
      </c>
      <c r="C2" s="6">
        <v>2020</v>
      </c>
      <c r="D2" s="6">
        <v>2021</v>
      </c>
      <c r="E2" s="6">
        <v>2022</v>
      </c>
    </row>
    <row r="3" spans="1:6" ht="16" thickBot="1" x14ac:dyDescent="0.4">
      <c r="A3" s="14" t="s">
        <v>70</v>
      </c>
      <c r="B3" s="36" t="s">
        <v>2</v>
      </c>
      <c r="C3" s="37">
        <v>213</v>
      </c>
      <c r="D3" s="37">
        <v>246</v>
      </c>
      <c r="E3" s="193">
        <v>200</v>
      </c>
    </row>
    <row r="4" spans="1:6" ht="16" thickBot="1" x14ac:dyDescent="0.4">
      <c r="A4" s="14" t="s">
        <v>71</v>
      </c>
      <c r="B4" s="36" t="s">
        <v>17</v>
      </c>
      <c r="C4" s="144">
        <v>2.6</v>
      </c>
      <c r="D4" s="144">
        <v>2.91</v>
      </c>
      <c r="E4" s="189">
        <v>2.3532530240242662</v>
      </c>
      <c r="F4" s="132"/>
    </row>
    <row r="5" spans="1:6" x14ac:dyDescent="0.35">
      <c r="A5" s="8" t="s">
        <v>27</v>
      </c>
      <c r="B5" s="11" t="s">
        <v>17</v>
      </c>
      <c r="C5" s="145">
        <v>2.76</v>
      </c>
      <c r="D5" s="145">
        <v>3.13</v>
      </c>
      <c r="E5" s="188">
        <v>2.5679342682691502</v>
      </c>
    </row>
    <row r="6" spans="1:6" x14ac:dyDescent="0.35">
      <c r="A6" s="8" t="s">
        <v>28</v>
      </c>
      <c r="B6" s="11" t="s">
        <v>17</v>
      </c>
      <c r="C6" s="145">
        <v>1.9</v>
      </c>
      <c r="D6" s="145">
        <v>1.93</v>
      </c>
      <c r="E6" s="188">
        <v>1.40374877491016</v>
      </c>
    </row>
    <row r="7" spans="1:6" ht="16" thickBot="1" x14ac:dyDescent="0.4">
      <c r="A7" s="14" t="s">
        <v>40</v>
      </c>
      <c r="B7" s="36" t="s">
        <v>17</v>
      </c>
      <c r="C7" s="146">
        <v>2.78</v>
      </c>
      <c r="D7" s="146">
        <v>3.53</v>
      </c>
      <c r="E7" s="143">
        <v>2.9838196699514286</v>
      </c>
    </row>
    <row r="8" spans="1:6" x14ac:dyDescent="0.35">
      <c r="A8" s="8" t="s">
        <v>27</v>
      </c>
      <c r="B8" s="11" t="s">
        <v>17</v>
      </c>
      <c r="C8" s="145">
        <v>3</v>
      </c>
      <c r="D8" s="145">
        <v>3.72</v>
      </c>
      <c r="E8" s="188">
        <v>3.2115888071633845</v>
      </c>
    </row>
    <row r="9" spans="1:6" x14ac:dyDescent="0.35">
      <c r="A9" s="8" t="s">
        <v>28</v>
      </c>
      <c r="B9" s="11" t="s">
        <v>17</v>
      </c>
      <c r="C9" s="145">
        <v>1.57</v>
      </c>
      <c r="D9" s="145">
        <v>2.5499999999999998</v>
      </c>
      <c r="E9" s="188">
        <v>1.7953948839384932</v>
      </c>
    </row>
    <row r="10" spans="1:6" ht="16" thickBot="1" x14ac:dyDescent="0.4">
      <c r="A10" s="14" t="s">
        <v>41</v>
      </c>
      <c r="B10" s="36" t="s">
        <v>17</v>
      </c>
      <c r="C10" s="146">
        <v>3.68</v>
      </c>
      <c r="D10" s="146">
        <v>2.73</v>
      </c>
      <c r="E10" s="143">
        <v>2.0623466543986502</v>
      </c>
    </row>
    <row r="11" spans="1:6" x14ac:dyDescent="0.35">
      <c r="A11" s="8" t="s">
        <v>27</v>
      </c>
      <c r="B11" s="11" t="s">
        <v>17</v>
      </c>
      <c r="C11" s="145">
        <v>3.72</v>
      </c>
      <c r="D11" s="145">
        <v>3.28</v>
      </c>
      <c r="E11" s="188">
        <v>2.1730103423439511</v>
      </c>
    </row>
    <row r="12" spans="1:6" x14ac:dyDescent="0.35">
      <c r="A12" s="8" t="s">
        <v>28</v>
      </c>
      <c r="B12" s="11" t="s">
        <v>17</v>
      </c>
      <c r="C12" s="145">
        <v>3.57</v>
      </c>
      <c r="D12" s="145">
        <v>1.1299999999999999</v>
      </c>
      <c r="E12" s="188">
        <v>1.737839396413621</v>
      </c>
    </row>
    <row r="13" spans="1:6" ht="16" thickBot="1" x14ac:dyDescent="0.4">
      <c r="A13" s="14" t="s">
        <v>42</v>
      </c>
      <c r="B13" s="36" t="s">
        <v>17</v>
      </c>
      <c r="C13" s="146">
        <v>0.83</v>
      </c>
      <c r="D13" s="146">
        <v>1.1499999999999999</v>
      </c>
      <c r="E13" s="143">
        <v>0.31377266683939847</v>
      </c>
    </row>
    <row r="14" spans="1:6" x14ac:dyDescent="0.35">
      <c r="A14" s="8" t="s">
        <v>27</v>
      </c>
      <c r="B14" s="11" t="s">
        <v>17</v>
      </c>
      <c r="C14" s="145">
        <v>0.92</v>
      </c>
      <c r="D14" s="145">
        <v>1.1299999999999999</v>
      </c>
      <c r="E14" s="188">
        <v>0.38995339666956402</v>
      </c>
    </row>
    <row r="15" spans="1:6" x14ac:dyDescent="0.35">
      <c r="A15" s="8" t="s">
        <v>28</v>
      </c>
      <c r="B15" s="11" t="s">
        <v>17</v>
      </c>
      <c r="C15" s="145">
        <v>0.42</v>
      </c>
      <c r="D15" s="145">
        <v>1.24</v>
      </c>
      <c r="E15" s="188">
        <v>0</v>
      </c>
    </row>
    <row r="16" spans="1:6" ht="16" thickBot="1" x14ac:dyDescent="0.4">
      <c r="A16" s="14" t="s">
        <v>43</v>
      </c>
      <c r="B16" s="36" t="s">
        <v>17</v>
      </c>
      <c r="C16" s="146">
        <v>1.02</v>
      </c>
      <c r="D16" s="146">
        <v>1.63</v>
      </c>
      <c r="E16" s="143">
        <v>1.5959446590230038</v>
      </c>
    </row>
    <row r="17" spans="1:5" x14ac:dyDescent="0.35">
      <c r="A17" s="8" t="s">
        <v>27</v>
      </c>
      <c r="B17" s="11" t="s">
        <v>17</v>
      </c>
      <c r="C17" s="145">
        <v>0.93</v>
      </c>
      <c r="D17" s="145">
        <v>1.7</v>
      </c>
      <c r="E17" s="190">
        <v>1.6696901973323359</v>
      </c>
    </row>
    <row r="18" spans="1:5" ht="16" thickBot="1" x14ac:dyDescent="0.4">
      <c r="A18" s="12" t="s">
        <v>28</v>
      </c>
      <c r="B18" s="19" t="s">
        <v>17</v>
      </c>
      <c r="C18" s="147">
        <v>1.41</v>
      </c>
      <c r="D18" s="147">
        <v>1.3</v>
      </c>
      <c r="E18" s="191">
        <v>1.2616131490368845</v>
      </c>
    </row>
    <row r="19" spans="1:5" ht="16" thickBot="1" x14ac:dyDescent="0.4">
      <c r="A19" s="14" t="s">
        <v>72</v>
      </c>
      <c r="B19" s="36" t="s">
        <v>2</v>
      </c>
      <c r="C19" s="37" t="s">
        <v>5</v>
      </c>
      <c r="D19" s="37" t="s">
        <v>5</v>
      </c>
      <c r="E19" s="193">
        <v>1</v>
      </c>
    </row>
    <row r="20" spans="1:5" ht="16" thickBot="1" x14ac:dyDescent="0.4">
      <c r="A20" s="14" t="s">
        <v>73</v>
      </c>
      <c r="B20" s="36" t="s">
        <v>17</v>
      </c>
      <c r="C20" s="37" t="s">
        <v>5</v>
      </c>
      <c r="D20" s="37" t="s">
        <v>5</v>
      </c>
      <c r="E20" s="192">
        <v>1.1797440726914884E-2</v>
      </c>
    </row>
    <row r="21" spans="1:5" ht="16" thickBot="1" x14ac:dyDescent="0.4">
      <c r="A21" s="64"/>
      <c r="B21" s="65"/>
      <c r="C21" s="67"/>
      <c r="D21" s="67"/>
      <c r="E21" s="67"/>
    </row>
    <row r="22" spans="1:5" ht="16" thickBot="1" x14ac:dyDescent="0.4">
      <c r="A22" s="15" t="s">
        <v>74</v>
      </c>
      <c r="B22" s="6" t="s">
        <v>23</v>
      </c>
      <c r="C22" s="6">
        <v>2020</v>
      </c>
      <c r="D22" s="6">
        <v>2021</v>
      </c>
      <c r="E22" s="6">
        <v>2022</v>
      </c>
    </row>
    <row r="23" spans="1:5" ht="16" thickBot="1" x14ac:dyDescent="0.4">
      <c r="A23" s="14" t="s">
        <v>70</v>
      </c>
      <c r="B23" s="36" t="s">
        <v>2</v>
      </c>
      <c r="C23" s="37">
        <v>9</v>
      </c>
      <c r="D23" s="37">
        <v>11</v>
      </c>
      <c r="E23" s="198">
        <v>10</v>
      </c>
    </row>
    <row r="24" spans="1:5" ht="16" thickBot="1" x14ac:dyDescent="0.4">
      <c r="A24" s="14" t="s">
        <v>75</v>
      </c>
      <c r="B24" s="36" t="s">
        <v>17</v>
      </c>
      <c r="C24" s="142">
        <v>2.58</v>
      </c>
      <c r="D24" s="143">
        <v>3.3</v>
      </c>
      <c r="E24" s="197">
        <v>4.3532960981407065</v>
      </c>
    </row>
    <row r="25" spans="1:5" ht="16" thickBot="1" x14ac:dyDescent="0.4">
      <c r="A25" s="14" t="s">
        <v>72</v>
      </c>
      <c r="B25" s="36" t="s">
        <v>2</v>
      </c>
      <c r="C25" s="37" t="s">
        <v>5</v>
      </c>
      <c r="D25" s="37" t="s">
        <v>5</v>
      </c>
      <c r="E25" s="37" t="s">
        <v>5</v>
      </c>
    </row>
    <row r="26" spans="1:5" ht="16" thickBot="1" x14ac:dyDescent="0.4">
      <c r="A26" s="14" t="s">
        <v>73</v>
      </c>
      <c r="B26" s="36" t="s">
        <v>17</v>
      </c>
      <c r="C26" s="37" t="s">
        <v>5</v>
      </c>
      <c r="D26" s="37" t="s">
        <v>5</v>
      </c>
      <c r="E26" s="37" t="s">
        <v>5</v>
      </c>
    </row>
    <row r="27" spans="1:5" ht="16" thickBot="1" x14ac:dyDescent="0.4">
      <c r="A27" s="27"/>
      <c r="B27" s="28"/>
      <c r="C27" s="67"/>
      <c r="D27" s="67"/>
      <c r="E27" s="67"/>
    </row>
    <row r="28" spans="1:5" ht="16" thickBot="1" x14ac:dyDescent="0.4">
      <c r="A28" s="15" t="s">
        <v>76</v>
      </c>
      <c r="B28" s="6" t="s">
        <v>23</v>
      </c>
      <c r="C28" s="6">
        <v>2020</v>
      </c>
      <c r="D28" s="6">
        <v>2021</v>
      </c>
      <c r="E28" s="6">
        <v>2021</v>
      </c>
    </row>
    <row r="29" spans="1:5" ht="16" thickBot="1" x14ac:dyDescent="0.4">
      <c r="A29" s="14" t="s">
        <v>77</v>
      </c>
      <c r="B29" s="36" t="s">
        <v>2</v>
      </c>
      <c r="C29" s="37" t="s">
        <v>5</v>
      </c>
      <c r="D29" s="37" t="s">
        <v>5</v>
      </c>
      <c r="E29" s="37" t="s">
        <v>5</v>
      </c>
    </row>
    <row r="30" spans="1:5" ht="16" thickBot="1" x14ac:dyDescent="0.4">
      <c r="A30" s="14" t="s">
        <v>78</v>
      </c>
      <c r="B30" s="36" t="s">
        <v>17</v>
      </c>
      <c r="C30" s="37" t="s">
        <v>5</v>
      </c>
      <c r="D30" s="37" t="s">
        <v>5</v>
      </c>
      <c r="E30" s="37" t="s">
        <v>5</v>
      </c>
    </row>
    <row r="31" spans="1:5" ht="16" thickBot="1" x14ac:dyDescent="0.4">
      <c r="A31" s="14" t="s">
        <v>79</v>
      </c>
      <c r="B31" s="36" t="s">
        <v>2</v>
      </c>
      <c r="C31" s="37" t="s">
        <v>5</v>
      </c>
      <c r="D31" s="37" t="s">
        <v>5</v>
      </c>
      <c r="E31" s="37" t="s">
        <v>5</v>
      </c>
    </row>
    <row r="32" spans="1:5" ht="16" thickBot="1" x14ac:dyDescent="0.4">
      <c r="A32" s="14" t="s">
        <v>80</v>
      </c>
      <c r="B32" s="36" t="s">
        <v>17</v>
      </c>
      <c r="C32" s="37" t="s">
        <v>5</v>
      </c>
      <c r="D32" s="37" t="s">
        <v>5</v>
      </c>
      <c r="E32" s="37" t="s">
        <v>5</v>
      </c>
    </row>
    <row r="34" spans="1:4" ht="82" customHeight="1" x14ac:dyDescent="0.35">
      <c r="A34" s="327" t="s">
        <v>401</v>
      </c>
      <c r="B34" s="327"/>
      <c r="C34" s="327"/>
      <c r="D34" s="327"/>
    </row>
  </sheetData>
  <mergeCells count="1">
    <mergeCell ref="A34:D34"/>
  </mergeCells>
  <pageMargins left="0.7" right="0.7" top="0.75" bottom="0.75" header="0.3" footer="0.3"/>
  <pageSetup paperSize="9" orientation="portrait" r:id="rId1"/>
  <headerFooter>
    <oddFooter>&amp;C&amp;1#&amp;"Calibri"&amp;10&amp;K000000Company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showGridLines="0" workbookViewId="0"/>
  </sheetViews>
  <sheetFormatPr defaultRowHeight="15.5" x14ac:dyDescent="0.35"/>
  <cols>
    <col min="1" max="1" width="34.83203125" style="63" customWidth="1"/>
  </cols>
  <sheetData>
    <row r="1" spans="1:6" s="4" customFormat="1" ht="16" thickBot="1" x14ac:dyDescent="0.4">
      <c r="A1" s="21" t="s">
        <v>81</v>
      </c>
      <c r="B1" s="2"/>
      <c r="C1" s="22"/>
      <c r="D1" s="22"/>
      <c r="E1" s="136" t="s">
        <v>18</v>
      </c>
    </row>
    <row r="2" spans="1:6" ht="16" thickBot="1" x14ac:dyDescent="0.4">
      <c r="A2" s="15" t="s">
        <v>82</v>
      </c>
      <c r="B2" s="6" t="s">
        <v>23</v>
      </c>
      <c r="C2" s="6">
        <v>2020</v>
      </c>
      <c r="D2" s="6">
        <v>2021</v>
      </c>
      <c r="E2" s="199">
        <v>2022</v>
      </c>
    </row>
    <row r="3" spans="1:6" ht="16" thickBot="1" x14ac:dyDescent="0.4">
      <c r="A3" s="59" t="s">
        <v>83</v>
      </c>
      <c r="B3" s="31" t="s">
        <v>84</v>
      </c>
      <c r="C3" s="156">
        <v>16.2</v>
      </c>
      <c r="D3" s="156">
        <v>31.8</v>
      </c>
      <c r="E3" s="200">
        <v>20.644822151307597</v>
      </c>
      <c r="F3" s="132"/>
    </row>
    <row r="4" spans="1:6" ht="16" thickBot="1" x14ac:dyDescent="0.4">
      <c r="A4" s="59" t="s">
        <v>85</v>
      </c>
      <c r="B4" s="68"/>
      <c r="C4" s="155"/>
      <c r="D4" s="155"/>
      <c r="E4" s="201"/>
    </row>
    <row r="5" spans="1:6" x14ac:dyDescent="0.35">
      <c r="A5" s="8" t="s">
        <v>27</v>
      </c>
      <c r="B5" s="11" t="s">
        <v>84</v>
      </c>
      <c r="C5" s="113">
        <v>16.100000000000001</v>
      </c>
      <c r="D5" s="113">
        <v>32.6</v>
      </c>
      <c r="E5" s="202">
        <v>20.730764427579913</v>
      </c>
    </row>
    <row r="6" spans="1:6" x14ac:dyDescent="0.35">
      <c r="A6" s="8" t="s">
        <v>28</v>
      </c>
      <c r="B6" s="11" t="s">
        <v>84</v>
      </c>
      <c r="C6" s="113">
        <v>16.8</v>
      </c>
      <c r="D6" s="113">
        <v>28.3</v>
      </c>
      <c r="E6" s="187">
        <v>20.277904234594484</v>
      </c>
    </row>
    <row r="7" spans="1:6" ht="16" thickBot="1" x14ac:dyDescent="0.4">
      <c r="A7" s="14" t="s">
        <v>86</v>
      </c>
      <c r="B7" s="36"/>
      <c r="C7" s="155"/>
      <c r="D7" s="155"/>
      <c r="E7" s="203"/>
    </row>
    <row r="8" spans="1:6" x14ac:dyDescent="0.35">
      <c r="A8" s="8" t="s">
        <v>34</v>
      </c>
      <c r="B8" s="11" t="s">
        <v>84</v>
      </c>
      <c r="C8" s="157">
        <v>20</v>
      </c>
      <c r="D8" s="157">
        <v>29</v>
      </c>
      <c r="E8" s="202">
        <v>16.06487367563162</v>
      </c>
    </row>
    <row r="9" spans="1:6" x14ac:dyDescent="0.35">
      <c r="A9" s="8" t="s">
        <v>35</v>
      </c>
      <c r="B9" s="11" t="s">
        <v>84</v>
      </c>
      <c r="C9" s="157">
        <v>20</v>
      </c>
      <c r="D9" s="113">
        <v>28.8</v>
      </c>
      <c r="E9" s="204">
        <v>20.391999385749386</v>
      </c>
    </row>
    <row r="10" spans="1:6" x14ac:dyDescent="0.35">
      <c r="A10" s="8" t="s">
        <v>36</v>
      </c>
      <c r="B10" s="11" t="s">
        <v>84</v>
      </c>
      <c r="C10" s="113">
        <v>17.2</v>
      </c>
      <c r="D10" s="113">
        <v>27.4</v>
      </c>
      <c r="E10" s="204">
        <v>20.525622071150419</v>
      </c>
    </row>
    <row r="11" spans="1:6" ht="16" thickBot="1" x14ac:dyDescent="0.4">
      <c r="A11" s="12" t="s">
        <v>37</v>
      </c>
      <c r="B11" s="19" t="s">
        <v>84</v>
      </c>
      <c r="C11" s="85">
        <v>11.9</v>
      </c>
      <c r="D11" s="158">
        <v>43</v>
      </c>
      <c r="E11" s="205">
        <v>21.485042092603727</v>
      </c>
    </row>
  </sheetData>
  <pageMargins left="0.7" right="0.7" top="0.75" bottom="0.75" header="0.3" footer="0.3"/>
  <pageSetup paperSize="9" orientation="portrait" r:id="rId1"/>
  <headerFooter>
    <oddFooter>&amp;C&amp;1#&amp;"Calibri"&amp;10&amp;K000000Company Internal</oddFooter>
  </headerFooter>
  <ignoredErrors>
    <ignoredError sqref="C8 C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2"/>
  <sheetViews>
    <sheetView showGridLines="0" workbookViewId="0"/>
  </sheetViews>
  <sheetFormatPr defaultRowHeight="15.5" x14ac:dyDescent="0.35"/>
  <cols>
    <col min="1" max="1" width="51.58203125" customWidth="1"/>
  </cols>
  <sheetData>
    <row r="1" spans="1:5" s="4" customFormat="1" ht="16" thickBot="1" x14ac:dyDescent="0.4">
      <c r="A1" s="21" t="s">
        <v>87</v>
      </c>
      <c r="B1" s="21"/>
      <c r="C1" s="21"/>
      <c r="D1" s="21"/>
      <c r="E1" s="136" t="s">
        <v>19</v>
      </c>
    </row>
    <row r="2" spans="1:5" ht="16" thickBot="1" x14ac:dyDescent="0.4">
      <c r="A2" s="15" t="s">
        <v>88</v>
      </c>
      <c r="B2" s="6" t="s">
        <v>23</v>
      </c>
      <c r="C2" s="6">
        <v>2020</v>
      </c>
      <c r="D2" s="6">
        <v>2021</v>
      </c>
      <c r="E2" s="206">
        <v>2022</v>
      </c>
    </row>
    <row r="3" spans="1:5" ht="16" thickBot="1" x14ac:dyDescent="0.4">
      <c r="A3" s="30" t="s">
        <v>89</v>
      </c>
      <c r="B3" s="36"/>
      <c r="C3" s="31"/>
      <c r="D3" s="31"/>
      <c r="E3" s="207"/>
    </row>
    <row r="4" spans="1:5" x14ac:dyDescent="0.35">
      <c r="A4" s="33" t="s">
        <v>27</v>
      </c>
      <c r="B4" s="11" t="s">
        <v>13</v>
      </c>
      <c r="C4" s="33">
        <v>58</v>
      </c>
      <c r="D4" s="33">
        <v>58</v>
      </c>
      <c r="E4" s="209">
        <v>58</v>
      </c>
    </row>
    <row r="5" spans="1:5" x14ac:dyDescent="0.35">
      <c r="A5" s="8" t="s">
        <v>28</v>
      </c>
      <c r="B5" s="11" t="s">
        <v>13</v>
      </c>
      <c r="C5" s="8">
        <v>42</v>
      </c>
      <c r="D5" s="8">
        <v>42</v>
      </c>
      <c r="E5" s="8">
        <v>42</v>
      </c>
    </row>
    <row r="6" spans="1:5" x14ac:dyDescent="0.35">
      <c r="A6" s="8" t="s">
        <v>54</v>
      </c>
      <c r="B6" s="11" t="s">
        <v>13</v>
      </c>
      <c r="C6" s="11" t="s">
        <v>5</v>
      </c>
      <c r="D6" s="11" t="s">
        <v>5</v>
      </c>
      <c r="E6" s="211">
        <v>0</v>
      </c>
    </row>
    <row r="7" spans="1:5" x14ac:dyDescent="0.35">
      <c r="A7" s="8" t="s">
        <v>55</v>
      </c>
      <c r="B7" s="11" t="s">
        <v>13</v>
      </c>
      <c r="C7" s="8">
        <v>25</v>
      </c>
      <c r="D7" s="8">
        <v>25</v>
      </c>
      <c r="E7" s="209">
        <v>25</v>
      </c>
    </row>
    <row r="8" spans="1:5" ht="16" thickBot="1" x14ac:dyDescent="0.4">
      <c r="A8" s="12" t="s">
        <v>56</v>
      </c>
      <c r="B8" s="11" t="s">
        <v>13</v>
      </c>
      <c r="C8" s="12">
        <v>75</v>
      </c>
      <c r="D8" s="12">
        <v>75</v>
      </c>
      <c r="E8" s="209">
        <v>75</v>
      </c>
    </row>
    <row r="9" spans="1:5" ht="16" thickBot="1" x14ac:dyDescent="0.4">
      <c r="A9" s="30" t="s">
        <v>90</v>
      </c>
      <c r="B9" s="31"/>
      <c r="C9" s="30"/>
      <c r="D9" s="30"/>
      <c r="E9" s="208"/>
    </row>
    <row r="10" spans="1:5" ht="16" thickBot="1" x14ac:dyDescent="0.4">
      <c r="A10" s="30" t="s">
        <v>27</v>
      </c>
      <c r="B10" s="36"/>
      <c r="C10" s="30"/>
      <c r="D10" s="30"/>
      <c r="E10" s="207"/>
    </row>
    <row r="11" spans="1:5" x14ac:dyDescent="0.35">
      <c r="A11" s="33" t="s">
        <v>34</v>
      </c>
      <c r="B11" s="11" t="s">
        <v>13</v>
      </c>
      <c r="C11" s="33">
        <v>88</v>
      </c>
      <c r="D11" s="33">
        <v>87</v>
      </c>
      <c r="E11" s="210">
        <v>85.656071719641403</v>
      </c>
    </row>
    <row r="12" spans="1:5" x14ac:dyDescent="0.35">
      <c r="A12" s="8" t="s">
        <v>35</v>
      </c>
      <c r="B12" s="11" t="s">
        <v>13</v>
      </c>
      <c r="C12" s="8">
        <v>82</v>
      </c>
      <c r="D12" s="8">
        <v>81</v>
      </c>
      <c r="E12" s="210">
        <v>80.528255528255528</v>
      </c>
    </row>
    <row r="13" spans="1:5" x14ac:dyDescent="0.35">
      <c r="A13" s="8" t="s">
        <v>36</v>
      </c>
      <c r="B13" s="11" t="s">
        <v>13</v>
      </c>
      <c r="C13" s="8">
        <v>77</v>
      </c>
      <c r="D13" s="8">
        <v>77</v>
      </c>
      <c r="E13" s="210">
        <v>76.655006270213192</v>
      </c>
    </row>
    <row r="14" spans="1:5" ht="15.65" customHeight="1" x14ac:dyDescent="0.35">
      <c r="A14" s="8" t="s">
        <v>37</v>
      </c>
      <c r="B14" s="11" t="s">
        <v>13</v>
      </c>
      <c r="C14" s="8">
        <v>91</v>
      </c>
      <c r="D14" s="8">
        <v>91</v>
      </c>
      <c r="E14" s="210">
        <v>90.717077570655448</v>
      </c>
    </row>
    <row r="15" spans="1:5" x14ac:dyDescent="0.35">
      <c r="A15" s="8" t="s">
        <v>38</v>
      </c>
      <c r="B15" s="11" t="s">
        <v>13</v>
      </c>
      <c r="C15" s="8">
        <v>100</v>
      </c>
      <c r="D15" s="8">
        <v>100</v>
      </c>
      <c r="E15" s="209">
        <v>100</v>
      </c>
    </row>
    <row r="16" spans="1:5" ht="16" thickBot="1" x14ac:dyDescent="0.4">
      <c r="A16" s="14" t="s">
        <v>28</v>
      </c>
      <c r="B16" s="36"/>
      <c r="C16" s="14"/>
      <c r="D16" s="14"/>
      <c r="E16" s="207"/>
    </row>
    <row r="17" spans="1:5" x14ac:dyDescent="0.35">
      <c r="A17" s="33" t="s">
        <v>34</v>
      </c>
      <c r="B17" s="11" t="s">
        <v>13</v>
      </c>
      <c r="C17" s="33">
        <v>12</v>
      </c>
      <c r="D17" s="33">
        <v>13</v>
      </c>
      <c r="E17" s="210">
        <v>14.343928280358597</v>
      </c>
    </row>
    <row r="18" spans="1:5" x14ac:dyDescent="0.35">
      <c r="A18" s="8" t="s">
        <v>35</v>
      </c>
      <c r="B18" s="11" t="s">
        <v>13</v>
      </c>
      <c r="C18" s="8">
        <v>18</v>
      </c>
      <c r="D18" s="8">
        <v>19</v>
      </c>
      <c r="E18" s="210">
        <v>19.471744471744472</v>
      </c>
    </row>
    <row r="19" spans="1:5" x14ac:dyDescent="0.35">
      <c r="A19" s="8" t="s">
        <v>36</v>
      </c>
      <c r="B19" s="11" t="s">
        <v>13</v>
      </c>
      <c r="C19" s="8">
        <v>23</v>
      </c>
      <c r="D19" s="8">
        <v>23</v>
      </c>
      <c r="E19" s="210">
        <v>23.344993729786811</v>
      </c>
    </row>
    <row r="20" spans="1:5" x14ac:dyDescent="0.35">
      <c r="A20" s="8" t="s">
        <v>37</v>
      </c>
      <c r="B20" s="11" t="s">
        <v>13</v>
      </c>
      <c r="C20" s="8">
        <v>9</v>
      </c>
      <c r="D20" s="8">
        <v>9</v>
      </c>
      <c r="E20" s="210">
        <v>9.2829224293445574</v>
      </c>
    </row>
    <row r="21" spans="1:5" ht="16" thickBot="1" x14ac:dyDescent="0.4">
      <c r="A21" s="12" t="s">
        <v>38</v>
      </c>
      <c r="B21" s="11" t="s">
        <v>13</v>
      </c>
      <c r="C21" s="19" t="s">
        <v>5</v>
      </c>
      <c r="D21" s="138" t="s">
        <v>5</v>
      </c>
      <c r="E21" s="211">
        <v>0</v>
      </c>
    </row>
    <row r="22" spans="1:5" ht="16" thickBot="1" x14ac:dyDescent="0.4">
      <c r="A22" s="30" t="s">
        <v>91</v>
      </c>
      <c r="B22" s="31"/>
      <c r="C22" s="30"/>
      <c r="D22" s="30"/>
      <c r="E22" s="213"/>
    </row>
    <row r="23" spans="1:5" ht="16" thickBot="1" x14ac:dyDescent="0.4">
      <c r="A23" s="30" t="s">
        <v>54</v>
      </c>
      <c r="B23" s="36"/>
      <c r="C23" s="30"/>
      <c r="D23" s="30"/>
      <c r="E23" s="212"/>
    </row>
    <row r="24" spans="1:5" x14ac:dyDescent="0.35">
      <c r="A24" s="33" t="s">
        <v>34</v>
      </c>
      <c r="B24" s="11" t="s">
        <v>13</v>
      </c>
      <c r="C24" s="34" t="s">
        <v>5</v>
      </c>
      <c r="D24" s="34" t="s">
        <v>5</v>
      </c>
      <c r="E24" s="217">
        <v>0</v>
      </c>
    </row>
    <row r="25" spans="1:5" x14ac:dyDescent="0.35">
      <c r="A25" s="8" t="s">
        <v>35</v>
      </c>
      <c r="B25" s="11" t="s">
        <v>13</v>
      </c>
      <c r="C25" s="11" t="s">
        <v>5</v>
      </c>
      <c r="D25" s="11" t="s">
        <v>5</v>
      </c>
      <c r="E25" s="217">
        <v>0</v>
      </c>
    </row>
    <row r="26" spans="1:5" x14ac:dyDescent="0.35">
      <c r="A26" s="8" t="s">
        <v>36</v>
      </c>
      <c r="B26" s="11" t="s">
        <v>13</v>
      </c>
      <c r="C26" s="8">
        <v>11</v>
      </c>
      <c r="D26" s="8">
        <v>11</v>
      </c>
      <c r="E26" s="217">
        <v>13.236750049501683</v>
      </c>
    </row>
    <row r="27" spans="1:5" x14ac:dyDescent="0.35">
      <c r="A27" s="8" t="s">
        <v>37</v>
      </c>
      <c r="B27" s="11" t="s">
        <v>13</v>
      </c>
      <c r="C27" s="8">
        <v>15</v>
      </c>
      <c r="D27" s="8">
        <v>14</v>
      </c>
      <c r="E27" s="217">
        <v>12.733012627781118</v>
      </c>
    </row>
    <row r="28" spans="1:5" x14ac:dyDescent="0.35">
      <c r="A28" s="8" t="s">
        <v>38</v>
      </c>
      <c r="B28" s="11" t="s">
        <v>13</v>
      </c>
      <c r="C28" s="11" t="s">
        <v>5</v>
      </c>
      <c r="D28" s="11" t="s">
        <v>5</v>
      </c>
      <c r="E28" s="186" t="s">
        <v>5</v>
      </c>
    </row>
    <row r="29" spans="1:5" ht="16" thickBot="1" x14ac:dyDescent="0.4">
      <c r="A29" s="14" t="s">
        <v>55</v>
      </c>
      <c r="B29" s="36"/>
      <c r="C29" s="14"/>
      <c r="D29" s="14"/>
      <c r="E29" s="215"/>
    </row>
    <row r="30" spans="1:5" x14ac:dyDescent="0.35">
      <c r="A30" s="33" t="s">
        <v>34</v>
      </c>
      <c r="B30" s="11" t="s">
        <v>13</v>
      </c>
      <c r="C30" s="33">
        <v>35</v>
      </c>
      <c r="D30" s="33">
        <v>34</v>
      </c>
      <c r="E30" s="217">
        <v>36.348818255908725</v>
      </c>
    </row>
    <row r="31" spans="1:5" x14ac:dyDescent="0.35">
      <c r="A31" s="8" t="s">
        <v>35</v>
      </c>
      <c r="B31" s="11" t="s">
        <v>13</v>
      </c>
      <c r="C31" s="8">
        <v>42</v>
      </c>
      <c r="D31" s="8">
        <v>42</v>
      </c>
      <c r="E31" s="217">
        <v>43.273955773955777</v>
      </c>
    </row>
    <row r="32" spans="1:5" x14ac:dyDescent="0.35">
      <c r="A32" s="8" t="s">
        <v>36</v>
      </c>
      <c r="B32" s="11" t="s">
        <v>13</v>
      </c>
      <c r="C32" s="8">
        <v>54</v>
      </c>
      <c r="D32" s="8">
        <v>54</v>
      </c>
      <c r="E32" s="217">
        <v>53.21760939871956</v>
      </c>
    </row>
    <row r="33" spans="1:5" x14ac:dyDescent="0.35">
      <c r="A33" s="8" t="s">
        <v>37</v>
      </c>
      <c r="B33" s="11" t="s">
        <v>13</v>
      </c>
      <c r="C33" s="8">
        <v>55</v>
      </c>
      <c r="D33" s="8">
        <v>53</v>
      </c>
      <c r="E33" s="217">
        <v>57.200841852074568</v>
      </c>
    </row>
    <row r="34" spans="1:5" x14ac:dyDescent="0.35">
      <c r="A34" s="8" t="s">
        <v>38</v>
      </c>
      <c r="B34" s="11" t="s">
        <v>13</v>
      </c>
      <c r="C34" s="8">
        <v>35</v>
      </c>
      <c r="D34" s="8">
        <v>33</v>
      </c>
      <c r="E34" s="217">
        <v>31.914893617021278</v>
      </c>
    </row>
    <row r="35" spans="1:5" ht="16" thickBot="1" x14ac:dyDescent="0.4">
      <c r="A35" s="14" t="s">
        <v>56</v>
      </c>
      <c r="B35" s="36"/>
      <c r="C35" s="14"/>
      <c r="D35" s="14"/>
      <c r="E35" s="214"/>
    </row>
    <row r="36" spans="1:5" x14ac:dyDescent="0.35">
      <c r="A36" s="33" t="s">
        <v>34</v>
      </c>
      <c r="B36" s="11" t="s">
        <v>13</v>
      </c>
      <c r="C36" s="33">
        <v>65</v>
      </c>
      <c r="D36" s="33">
        <v>66</v>
      </c>
      <c r="E36" s="216">
        <v>63.651181744091275</v>
      </c>
    </row>
    <row r="37" spans="1:5" x14ac:dyDescent="0.35">
      <c r="A37" s="8" t="s">
        <v>35</v>
      </c>
      <c r="B37" s="11" t="s">
        <v>13</v>
      </c>
      <c r="C37" s="8">
        <v>58</v>
      </c>
      <c r="D37" s="8">
        <v>58</v>
      </c>
      <c r="E37" s="216">
        <v>56.019656019656018</v>
      </c>
    </row>
    <row r="38" spans="1:5" x14ac:dyDescent="0.35">
      <c r="A38" s="8" t="s">
        <v>36</v>
      </c>
      <c r="B38" s="11" t="s">
        <v>13</v>
      </c>
      <c r="C38" s="8">
        <v>35</v>
      </c>
      <c r="D38" s="8">
        <v>35</v>
      </c>
      <c r="E38" s="216">
        <v>33.54564055177876</v>
      </c>
    </row>
    <row r="39" spans="1:5" x14ac:dyDescent="0.35">
      <c r="A39" s="8" t="s">
        <v>37</v>
      </c>
      <c r="B39" s="11" t="s">
        <v>13</v>
      </c>
      <c r="C39" s="8">
        <v>31</v>
      </c>
      <c r="D39" s="8">
        <v>31</v>
      </c>
      <c r="E39" s="216">
        <v>30.066145520144318</v>
      </c>
    </row>
    <row r="40" spans="1:5" ht="16" thickBot="1" x14ac:dyDescent="0.4">
      <c r="A40" s="12" t="s">
        <v>38</v>
      </c>
      <c r="B40" s="11" t="s">
        <v>13</v>
      </c>
      <c r="C40" s="12">
        <v>65</v>
      </c>
      <c r="D40" s="12">
        <v>67</v>
      </c>
      <c r="E40" s="196">
        <v>68.085106382978722</v>
      </c>
    </row>
    <row r="41" spans="1:5" x14ac:dyDescent="0.35">
      <c r="A41" s="23"/>
      <c r="B41" s="24"/>
      <c r="C41" s="23"/>
      <c r="D41" s="23"/>
    </row>
    <row r="42" spans="1:5" x14ac:dyDescent="0.35">
      <c r="A42" s="159"/>
      <c r="B42" s="159"/>
      <c r="C42" s="159"/>
      <c r="D42" s="159"/>
    </row>
  </sheetData>
  <pageMargins left="0.7" right="0.7" top="0.75" bottom="0.75" header="0.3" footer="0.3"/>
  <pageSetup paperSize="9" orientation="portrait" r:id="rId1"/>
  <headerFooter>
    <oddFooter>&amp;C&amp;1#&amp;"Calibri"&amp;10&amp;K000000Company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4"/>
  <sheetViews>
    <sheetView showGridLines="0" workbookViewId="0"/>
  </sheetViews>
  <sheetFormatPr defaultRowHeight="15.5" x14ac:dyDescent="0.35"/>
  <cols>
    <col min="1" max="1" width="57" customWidth="1"/>
  </cols>
  <sheetData>
    <row r="1" spans="1:5" ht="16" thickBot="1" x14ac:dyDescent="0.4">
      <c r="A1" s="21" t="s">
        <v>258</v>
      </c>
      <c r="B1" s="69"/>
      <c r="C1" s="69"/>
      <c r="D1" s="69"/>
      <c r="E1" s="136" t="s">
        <v>20</v>
      </c>
    </row>
    <row r="2" spans="1:5" ht="16" thickBot="1" x14ac:dyDescent="0.4">
      <c r="A2" s="15" t="s">
        <v>92</v>
      </c>
      <c r="B2" s="6" t="s">
        <v>23</v>
      </c>
      <c r="C2" s="6">
        <v>2020</v>
      </c>
      <c r="D2" s="6">
        <v>2021</v>
      </c>
      <c r="E2" s="224">
        <v>2022</v>
      </c>
    </row>
    <row r="3" spans="1:5" ht="16" thickBot="1" x14ac:dyDescent="0.4">
      <c r="A3" s="39" t="s">
        <v>40</v>
      </c>
      <c r="B3" s="36"/>
      <c r="C3" s="30"/>
      <c r="D3" s="30"/>
      <c r="E3" s="221"/>
    </row>
    <row r="4" spans="1:5" x14ac:dyDescent="0.35">
      <c r="A4" s="8" t="s">
        <v>34</v>
      </c>
      <c r="B4" s="11" t="s">
        <v>13</v>
      </c>
      <c r="C4" s="33">
        <v>97</v>
      </c>
      <c r="D4" s="33">
        <v>96</v>
      </c>
      <c r="E4" s="222">
        <v>91.195537470349876</v>
      </c>
    </row>
    <row r="5" spans="1:5" x14ac:dyDescent="0.35">
      <c r="A5" s="8" t="s">
        <v>35</v>
      </c>
      <c r="B5" s="11" t="s">
        <v>13</v>
      </c>
      <c r="C5" s="8">
        <v>96</v>
      </c>
      <c r="D5" s="8">
        <v>96</v>
      </c>
      <c r="E5" s="223">
        <v>96.579707126566134</v>
      </c>
    </row>
    <row r="6" spans="1:5" x14ac:dyDescent="0.35">
      <c r="A6" s="8" t="s">
        <v>36</v>
      </c>
      <c r="B6" s="11" t="s">
        <v>13</v>
      </c>
      <c r="C6" s="8">
        <v>95</v>
      </c>
      <c r="D6" s="8">
        <v>97</v>
      </c>
      <c r="E6" s="223">
        <v>96.648691857300193</v>
      </c>
    </row>
    <row r="7" spans="1:5" x14ac:dyDescent="0.35">
      <c r="A7" s="8" t="s">
        <v>37</v>
      </c>
      <c r="B7" s="11" t="s">
        <v>13</v>
      </c>
      <c r="C7" s="8">
        <v>98</v>
      </c>
      <c r="D7" s="8">
        <v>97</v>
      </c>
      <c r="E7" s="219">
        <v>96.890559408426796</v>
      </c>
    </row>
    <row r="8" spans="1:5" ht="16" thickBot="1" x14ac:dyDescent="0.4">
      <c r="A8" s="14" t="s">
        <v>41</v>
      </c>
      <c r="B8" s="36"/>
      <c r="C8" s="14"/>
      <c r="D8" s="14"/>
      <c r="E8" s="220"/>
    </row>
    <row r="9" spans="1:5" x14ac:dyDescent="0.35">
      <c r="A9" s="8" t="s">
        <v>34</v>
      </c>
      <c r="B9" s="11" t="s">
        <v>13</v>
      </c>
      <c r="C9" s="33">
        <v>89</v>
      </c>
      <c r="D9" s="33">
        <v>92</v>
      </c>
      <c r="E9" s="222">
        <v>95.30804829909863</v>
      </c>
    </row>
    <row r="10" spans="1:5" x14ac:dyDescent="0.35">
      <c r="A10" s="8" t="s">
        <v>35</v>
      </c>
      <c r="B10" s="11" t="s">
        <v>13</v>
      </c>
      <c r="C10" s="8">
        <v>88</v>
      </c>
      <c r="D10" s="8">
        <v>89</v>
      </c>
      <c r="E10" s="223">
        <v>88.299744089882992</v>
      </c>
    </row>
    <row r="11" spans="1:5" x14ac:dyDescent="0.35">
      <c r="A11" s="8" t="s">
        <v>36</v>
      </c>
      <c r="B11" s="11" t="s">
        <v>13</v>
      </c>
      <c r="C11" s="8">
        <v>74</v>
      </c>
      <c r="D11" s="8">
        <v>75</v>
      </c>
      <c r="E11" s="223">
        <v>73.591851716558182</v>
      </c>
    </row>
    <row r="12" spans="1:5" x14ac:dyDescent="0.35">
      <c r="A12" s="8" t="s">
        <v>37</v>
      </c>
      <c r="B12" s="11" t="s">
        <v>13</v>
      </c>
      <c r="C12" s="8">
        <v>85</v>
      </c>
      <c r="D12" s="8">
        <v>86</v>
      </c>
      <c r="E12" s="219">
        <v>81.566727723716582</v>
      </c>
    </row>
    <row r="13" spans="1:5" ht="16" thickBot="1" x14ac:dyDescent="0.4">
      <c r="A13" s="14" t="s">
        <v>42</v>
      </c>
      <c r="B13" s="36"/>
      <c r="C13" s="14"/>
      <c r="D13" s="14"/>
      <c r="E13" s="220"/>
    </row>
    <row r="14" spans="1:5" x14ac:dyDescent="0.35">
      <c r="A14" s="8" t="s">
        <v>34</v>
      </c>
      <c r="B14" s="11" t="s">
        <v>13</v>
      </c>
      <c r="C14" s="33">
        <v>103</v>
      </c>
      <c r="D14" s="33">
        <v>100</v>
      </c>
      <c r="E14" s="223">
        <v>106.51158102717946</v>
      </c>
    </row>
    <row r="15" spans="1:5" x14ac:dyDescent="0.35">
      <c r="A15" s="8" t="s">
        <v>35</v>
      </c>
      <c r="B15" s="11" t="s">
        <v>13</v>
      </c>
      <c r="C15" s="8">
        <v>92</v>
      </c>
      <c r="D15" s="8">
        <v>94</v>
      </c>
      <c r="E15" s="223">
        <v>96.056281178853737</v>
      </c>
    </row>
    <row r="16" spans="1:5" x14ac:dyDescent="0.35">
      <c r="A16" s="8" t="s">
        <v>36</v>
      </c>
      <c r="B16" s="11" t="s">
        <v>13</v>
      </c>
      <c r="C16" s="8">
        <v>84</v>
      </c>
      <c r="D16" s="8">
        <v>82</v>
      </c>
      <c r="E16" s="223">
        <v>86.232042032930423</v>
      </c>
    </row>
    <row r="17" spans="1:5" x14ac:dyDescent="0.35">
      <c r="A17" s="8" t="s">
        <v>37</v>
      </c>
      <c r="B17" s="11" t="s">
        <v>13</v>
      </c>
      <c r="C17" s="8">
        <v>82</v>
      </c>
      <c r="D17" s="8">
        <v>76</v>
      </c>
      <c r="E17" s="219">
        <v>79.146054666886059</v>
      </c>
    </row>
    <row r="18" spans="1:5" ht="16" thickBot="1" x14ac:dyDescent="0.4">
      <c r="A18" s="14" t="s">
        <v>43</v>
      </c>
      <c r="B18" s="36"/>
      <c r="C18" s="14"/>
      <c r="D18" s="14"/>
      <c r="E18" s="220"/>
    </row>
    <row r="19" spans="1:5" x14ac:dyDescent="0.35">
      <c r="A19" s="8" t="s">
        <v>34</v>
      </c>
      <c r="B19" s="11" t="s">
        <v>13</v>
      </c>
      <c r="C19" s="33">
        <v>73</v>
      </c>
      <c r="D19" s="33">
        <v>70</v>
      </c>
      <c r="E19" s="222">
        <v>68.882277225633558</v>
      </c>
    </row>
    <row r="20" spans="1:5" x14ac:dyDescent="0.35">
      <c r="A20" s="8" t="s">
        <v>35</v>
      </c>
      <c r="B20" s="11" t="s">
        <v>13</v>
      </c>
      <c r="C20" s="8">
        <v>87</v>
      </c>
      <c r="D20" s="8">
        <v>98</v>
      </c>
      <c r="E20" s="223">
        <v>97.861212846094986</v>
      </c>
    </row>
    <row r="21" spans="1:5" x14ac:dyDescent="0.35">
      <c r="A21" s="8" t="s">
        <v>36</v>
      </c>
      <c r="B21" s="11" t="s">
        <v>13</v>
      </c>
      <c r="C21" s="8">
        <v>88</v>
      </c>
      <c r="D21" s="8">
        <v>88</v>
      </c>
      <c r="E21" s="223">
        <v>88.422503743493451</v>
      </c>
    </row>
    <row r="22" spans="1:5" x14ac:dyDescent="0.35">
      <c r="A22" s="8" t="s">
        <v>37</v>
      </c>
      <c r="B22" s="11" t="s">
        <v>13</v>
      </c>
      <c r="C22" s="8">
        <v>92</v>
      </c>
      <c r="D22" s="8">
        <v>91</v>
      </c>
      <c r="E22" s="219">
        <v>90.184885675324267</v>
      </c>
    </row>
    <row r="23" spans="1:5" ht="16" thickBot="1" x14ac:dyDescent="0.4">
      <c r="A23" s="70"/>
      <c r="B23" s="11"/>
      <c r="C23" s="320"/>
    </row>
    <row r="24" spans="1:5" ht="16" thickBot="1" x14ac:dyDescent="0.4">
      <c r="A24" s="29" t="s">
        <v>93</v>
      </c>
      <c r="B24" s="71" t="s">
        <v>21</v>
      </c>
      <c r="C24" s="29">
        <v>2020</v>
      </c>
      <c r="D24" s="29">
        <v>2021</v>
      </c>
      <c r="E24" s="229">
        <v>2022</v>
      </c>
    </row>
    <row r="25" spans="1:5" ht="16" thickBot="1" x14ac:dyDescent="0.4">
      <c r="A25" s="39" t="s">
        <v>40</v>
      </c>
      <c r="B25" s="36"/>
      <c r="C25" s="30"/>
      <c r="D25" s="30"/>
      <c r="E25" s="226"/>
    </row>
    <row r="26" spans="1:5" x14ac:dyDescent="0.35">
      <c r="A26" s="8" t="s">
        <v>34</v>
      </c>
      <c r="B26" s="11" t="s">
        <v>13</v>
      </c>
      <c r="C26" s="33">
        <v>97</v>
      </c>
      <c r="D26" s="33">
        <v>94</v>
      </c>
      <c r="E26" s="227">
        <v>83.91768905604367</v>
      </c>
    </row>
    <row r="27" spans="1:5" x14ac:dyDescent="0.35">
      <c r="A27" s="8" t="s">
        <v>35</v>
      </c>
      <c r="B27" s="11" t="s">
        <v>13</v>
      </c>
      <c r="C27" s="8">
        <v>92</v>
      </c>
      <c r="D27" s="8">
        <v>92</v>
      </c>
      <c r="E27" s="227">
        <v>91.323852308596955</v>
      </c>
    </row>
    <row r="28" spans="1:5" x14ac:dyDescent="0.35">
      <c r="A28" s="8" t="s">
        <v>36</v>
      </c>
      <c r="B28" s="11" t="s">
        <v>13</v>
      </c>
      <c r="C28" s="8">
        <v>90</v>
      </c>
      <c r="D28" s="8">
        <v>92</v>
      </c>
      <c r="E28" s="227">
        <v>91.293546712229841</v>
      </c>
    </row>
    <row r="29" spans="1:5" x14ac:dyDescent="0.35">
      <c r="A29" s="8" t="s">
        <v>37</v>
      </c>
      <c r="B29" s="11" t="s">
        <v>13</v>
      </c>
      <c r="C29" s="8">
        <v>89</v>
      </c>
      <c r="D29" s="8">
        <v>92</v>
      </c>
      <c r="E29" s="219">
        <v>88.48709027530019</v>
      </c>
    </row>
    <row r="30" spans="1:5" ht="16" thickBot="1" x14ac:dyDescent="0.4">
      <c r="A30" s="14" t="s">
        <v>41</v>
      </c>
      <c r="B30" s="36"/>
      <c r="C30" s="14"/>
      <c r="D30" s="14"/>
      <c r="E30" s="226"/>
    </row>
    <row r="31" spans="1:5" x14ac:dyDescent="0.35">
      <c r="A31" s="8" t="s">
        <v>34</v>
      </c>
      <c r="B31" s="11" t="s">
        <v>13</v>
      </c>
      <c r="C31" s="33">
        <v>97</v>
      </c>
      <c r="D31" s="33">
        <v>94</v>
      </c>
      <c r="E31" s="227">
        <v>93.693373473581829</v>
      </c>
    </row>
    <row r="32" spans="1:5" x14ac:dyDescent="0.35">
      <c r="A32" s="8" t="s">
        <v>35</v>
      </c>
      <c r="B32" s="11" t="s">
        <v>13</v>
      </c>
      <c r="C32" s="8">
        <v>86</v>
      </c>
      <c r="D32" s="8">
        <v>88</v>
      </c>
      <c r="E32" s="227">
        <v>88.489179615613324</v>
      </c>
    </row>
    <row r="33" spans="1:5" x14ac:dyDescent="0.35">
      <c r="A33" s="8" t="s">
        <v>36</v>
      </c>
      <c r="B33" s="11" t="s">
        <v>13</v>
      </c>
      <c r="C33" s="8">
        <v>72</v>
      </c>
      <c r="D33" s="8">
        <v>73</v>
      </c>
      <c r="E33" s="227">
        <v>71.443129763936113</v>
      </c>
    </row>
    <row r="34" spans="1:5" x14ac:dyDescent="0.35">
      <c r="A34" s="8" t="s">
        <v>37</v>
      </c>
      <c r="B34" s="11" t="s">
        <v>13</v>
      </c>
      <c r="C34" s="8">
        <v>82</v>
      </c>
      <c r="D34" s="8">
        <v>84</v>
      </c>
      <c r="E34" s="219">
        <v>82.363447841922422</v>
      </c>
    </row>
    <row r="35" spans="1:5" ht="16" thickBot="1" x14ac:dyDescent="0.4">
      <c r="A35" s="14" t="s">
        <v>42</v>
      </c>
      <c r="B35" s="36"/>
      <c r="C35" s="14"/>
      <c r="D35" s="14"/>
      <c r="E35" s="230"/>
    </row>
    <row r="36" spans="1:5" x14ac:dyDescent="0.35">
      <c r="A36" s="8" t="s">
        <v>34</v>
      </c>
      <c r="B36" s="11" t="s">
        <v>13</v>
      </c>
      <c r="C36" s="33">
        <v>94</v>
      </c>
      <c r="D36" s="33">
        <v>96</v>
      </c>
      <c r="E36" s="227">
        <v>97.848368094236264</v>
      </c>
    </row>
    <row r="37" spans="1:5" x14ac:dyDescent="0.35">
      <c r="A37" s="8" t="s">
        <v>35</v>
      </c>
      <c r="B37" s="11" t="s">
        <v>13</v>
      </c>
      <c r="C37" s="8">
        <v>93</v>
      </c>
      <c r="D37" s="8">
        <v>94</v>
      </c>
      <c r="E37" s="227">
        <v>95.899233645899244</v>
      </c>
    </row>
    <row r="38" spans="1:5" x14ac:dyDescent="0.35">
      <c r="A38" s="8" t="s">
        <v>36</v>
      </c>
      <c r="B38" s="11" t="s">
        <v>13</v>
      </c>
      <c r="C38" s="8">
        <v>81</v>
      </c>
      <c r="D38" s="8">
        <v>83</v>
      </c>
      <c r="E38" s="227">
        <v>85.171982716412671</v>
      </c>
    </row>
    <row r="39" spans="1:5" x14ac:dyDescent="0.35">
      <c r="A39" s="8" t="s">
        <v>37</v>
      </c>
      <c r="B39" s="11" t="s">
        <v>13</v>
      </c>
      <c r="C39" s="8">
        <v>67</v>
      </c>
      <c r="D39" s="8">
        <v>68</v>
      </c>
      <c r="E39" s="219">
        <v>65.914604003403213</v>
      </c>
    </row>
    <row r="40" spans="1:5" ht="16" thickBot="1" x14ac:dyDescent="0.4">
      <c r="A40" s="14" t="s">
        <v>43</v>
      </c>
      <c r="B40" s="36"/>
      <c r="C40" s="14"/>
      <c r="D40" s="14"/>
      <c r="E40" s="230"/>
    </row>
    <row r="41" spans="1:5" x14ac:dyDescent="0.35">
      <c r="A41" s="8" t="s">
        <v>34</v>
      </c>
      <c r="B41" s="11" t="s">
        <v>13</v>
      </c>
      <c r="C41" s="33">
        <v>97</v>
      </c>
      <c r="D41" s="33">
        <v>69</v>
      </c>
      <c r="E41" s="227">
        <v>60.390031571379453</v>
      </c>
    </row>
    <row r="42" spans="1:5" x14ac:dyDescent="0.35">
      <c r="A42" s="8" t="s">
        <v>35</v>
      </c>
      <c r="B42" s="11" t="s">
        <v>13</v>
      </c>
      <c r="C42" s="8">
        <v>85</v>
      </c>
      <c r="D42" s="8">
        <v>99</v>
      </c>
      <c r="E42" s="227">
        <v>98.130243360221556</v>
      </c>
    </row>
    <row r="43" spans="1:5" x14ac:dyDescent="0.35">
      <c r="A43" s="8" t="s">
        <v>36</v>
      </c>
      <c r="B43" s="11" t="s">
        <v>13</v>
      </c>
      <c r="C43" s="8">
        <v>78</v>
      </c>
      <c r="D43" s="8">
        <v>79</v>
      </c>
      <c r="E43" s="227">
        <v>80.465655955428971</v>
      </c>
    </row>
    <row r="44" spans="1:5" ht="16" thickBot="1" x14ac:dyDescent="0.4">
      <c r="A44" s="12" t="s">
        <v>37</v>
      </c>
      <c r="B44" s="19" t="s">
        <v>13</v>
      </c>
      <c r="C44" s="12">
        <v>87</v>
      </c>
      <c r="D44" s="12">
        <v>88</v>
      </c>
      <c r="E44" s="228">
        <v>84.815472531475535</v>
      </c>
    </row>
  </sheetData>
  <pageMargins left="0.7" right="0.7" top="0.75" bottom="0.75" header="0.3" footer="0.3"/>
  <pageSetup paperSize="9" orientation="portrait" r:id="rId1"/>
  <headerFooter>
    <oddFooter>&amp;C&amp;1#&amp;"Calibri"&amp;10&amp;K000000Company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5"/>
  <sheetViews>
    <sheetView showGridLines="0" workbookViewId="0">
      <selection sqref="A1:C1"/>
    </sheetView>
  </sheetViews>
  <sheetFormatPr defaultRowHeight="15.5" x14ac:dyDescent="0.35"/>
  <cols>
    <col min="1" max="1" width="74.33203125" bestFit="1" customWidth="1"/>
    <col min="3" max="3" width="9.58203125" customWidth="1"/>
  </cols>
  <sheetData>
    <row r="1" spans="1:17" ht="16" thickBot="1" x14ac:dyDescent="0.4">
      <c r="A1" s="330" t="s">
        <v>232</v>
      </c>
      <c r="B1" s="330"/>
      <c r="C1" s="330"/>
    </row>
    <row r="2" spans="1:17" ht="16" customHeight="1" thickBot="1" x14ac:dyDescent="0.4">
      <c r="A2" s="15" t="s">
        <v>183</v>
      </c>
      <c r="B2" s="6" t="s">
        <v>23</v>
      </c>
      <c r="C2" s="6">
        <v>2022</v>
      </c>
      <c r="I2" s="165"/>
    </row>
    <row r="3" spans="1:17" ht="16" thickBot="1" x14ac:dyDescent="0.4">
      <c r="A3" s="90" t="s">
        <v>184</v>
      </c>
      <c r="B3" s="124" t="s">
        <v>13</v>
      </c>
      <c r="C3" s="123">
        <v>32</v>
      </c>
    </row>
    <row r="4" spans="1:17" ht="16" thickBot="1" x14ac:dyDescent="0.4">
      <c r="A4" s="90" t="s">
        <v>185</v>
      </c>
      <c r="B4" s="124" t="s">
        <v>13</v>
      </c>
      <c r="C4" s="133">
        <v>5.3</v>
      </c>
      <c r="D4" s="125"/>
      <c r="I4" s="125"/>
      <c r="J4" s="125"/>
      <c r="K4" s="125"/>
      <c r="L4" s="125"/>
      <c r="M4" s="125"/>
      <c r="N4" s="125"/>
      <c r="O4" s="125"/>
      <c r="P4" s="125"/>
      <c r="Q4" s="125"/>
    </row>
    <row r="8" spans="1:17" x14ac:dyDescent="0.35">
      <c r="A8" s="125"/>
    </row>
    <row r="9" spans="1:17" x14ac:dyDescent="0.35">
      <c r="A9" s="130"/>
    </row>
    <row r="10" spans="1:17" x14ac:dyDescent="0.35">
      <c r="A10" s="131"/>
    </row>
    <row r="11" spans="1:17" x14ac:dyDescent="0.35">
      <c r="A11" s="125"/>
      <c r="E11" s="315"/>
    </row>
    <row r="12" spans="1:17" x14ac:dyDescent="0.35">
      <c r="A12" s="125"/>
      <c r="E12" s="315"/>
    </row>
    <row r="13" spans="1:17" x14ac:dyDescent="0.35">
      <c r="A13" s="125"/>
    </row>
    <row r="14" spans="1:17" x14ac:dyDescent="0.35">
      <c r="A14" s="125"/>
    </row>
    <row r="15" spans="1:17" x14ac:dyDescent="0.35">
      <c r="A15" s="125"/>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1"/>
  <sheetViews>
    <sheetView showGridLines="0" zoomScaleNormal="100" workbookViewId="0">
      <selection activeCell="C4" sqref="C4"/>
    </sheetView>
  </sheetViews>
  <sheetFormatPr defaultRowHeight="15.5" x14ac:dyDescent="0.35"/>
  <cols>
    <col min="1" max="1" width="45.08203125" customWidth="1"/>
    <col min="4" max="4" width="11.33203125" bestFit="1" customWidth="1"/>
  </cols>
  <sheetData>
    <row r="1" spans="1:9" ht="16" thickBot="1" x14ac:dyDescent="0.4">
      <c r="A1" s="332" t="s">
        <v>196</v>
      </c>
      <c r="B1" s="332"/>
      <c r="C1" s="332"/>
    </row>
    <row r="2" spans="1:9" ht="16" thickBot="1" x14ac:dyDescent="0.4">
      <c r="A2" s="15" t="s">
        <v>95</v>
      </c>
      <c r="B2" s="6" t="s">
        <v>23</v>
      </c>
      <c r="C2" s="231">
        <v>2022</v>
      </c>
    </row>
    <row r="3" spans="1:9" ht="16" thickBot="1" x14ac:dyDescent="0.4">
      <c r="A3" s="60" t="s">
        <v>96</v>
      </c>
      <c r="B3" s="68" t="s">
        <v>22</v>
      </c>
      <c r="C3" s="232">
        <v>20.644822151307597</v>
      </c>
    </row>
    <row r="4" spans="1:9" ht="16" thickBot="1" x14ac:dyDescent="0.4">
      <c r="A4" s="75" t="s">
        <v>97</v>
      </c>
      <c r="B4" s="73" t="s">
        <v>22</v>
      </c>
      <c r="C4" s="218">
        <v>11.023742995018679</v>
      </c>
    </row>
    <row r="5" spans="1:9" ht="16" thickBot="1" x14ac:dyDescent="0.4">
      <c r="A5" s="75" t="s">
        <v>98</v>
      </c>
      <c r="B5" s="73" t="s">
        <v>22</v>
      </c>
      <c r="C5" s="233">
        <v>9.621079156288916</v>
      </c>
      <c r="D5" s="132"/>
    </row>
    <row r="6" spans="1:9" ht="16" thickBot="1" x14ac:dyDescent="0.4">
      <c r="A6" s="15" t="s">
        <v>99</v>
      </c>
      <c r="B6" s="6" t="s">
        <v>23</v>
      </c>
      <c r="C6" s="234">
        <v>2022</v>
      </c>
    </row>
    <row r="7" spans="1:9" ht="16" thickBot="1" x14ac:dyDescent="0.4">
      <c r="A7" s="75" t="s">
        <v>54</v>
      </c>
      <c r="B7" s="73" t="s">
        <v>22</v>
      </c>
      <c r="C7" s="195">
        <v>29.885185185185183</v>
      </c>
    </row>
    <row r="8" spans="1:9" ht="16" thickBot="1" x14ac:dyDescent="0.4">
      <c r="A8" s="75" t="s">
        <v>55</v>
      </c>
      <c r="B8" s="73" t="s">
        <v>22</v>
      </c>
      <c r="C8" s="225">
        <v>21.853451786044793</v>
      </c>
    </row>
    <row r="9" spans="1:9" ht="16" thickBot="1" x14ac:dyDescent="0.4">
      <c r="A9" s="75" t="s">
        <v>56</v>
      </c>
      <c r="B9" s="73" t="s">
        <v>22</v>
      </c>
      <c r="C9" s="235">
        <v>16.038763019435198</v>
      </c>
    </row>
    <row r="10" spans="1:9" ht="16" thickBot="1" x14ac:dyDescent="0.4">
      <c r="A10" s="15" t="s">
        <v>259</v>
      </c>
      <c r="B10" s="6" t="s">
        <v>23</v>
      </c>
      <c r="C10" s="236">
        <v>2022</v>
      </c>
    </row>
    <row r="11" spans="1:9" ht="16" thickBot="1" x14ac:dyDescent="0.4">
      <c r="A11" s="75" t="s">
        <v>260</v>
      </c>
      <c r="B11" s="73" t="s">
        <v>22</v>
      </c>
      <c r="C11" s="237">
        <v>47378</v>
      </c>
      <c r="E11" s="331"/>
      <c r="F11" s="331"/>
      <c r="G11" s="331"/>
      <c r="H11" s="331"/>
      <c r="I11" s="331"/>
    </row>
  </sheetData>
  <mergeCells count="2">
    <mergeCell ref="E11:I11"/>
    <mergeCell ref="A1:C1"/>
  </mergeCells>
  <pageMargins left="0.7" right="0.7" top="0.75" bottom="0.75" header="0.3" footer="0.3"/>
  <pageSetup paperSize="9" orientation="portrait" r:id="rId1"/>
  <headerFooter>
    <oddFooter>&amp;C&amp;1#&amp;"Calibri"&amp;10&amp;K000000Company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6"/>
  <sheetViews>
    <sheetView showGridLines="0" workbookViewId="0">
      <selection sqref="A1:C1"/>
    </sheetView>
  </sheetViews>
  <sheetFormatPr defaultRowHeight="15.5" x14ac:dyDescent="0.35"/>
  <cols>
    <col min="1" max="1" width="43.58203125" style="43" customWidth="1"/>
  </cols>
  <sheetData>
    <row r="1" spans="1:6" ht="16" thickBot="1" x14ac:dyDescent="0.4">
      <c r="A1" s="332" t="s">
        <v>195</v>
      </c>
      <c r="B1" s="332"/>
      <c r="C1" s="332"/>
    </row>
    <row r="2" spans="1:6" ht="16" thickBot="1" x14ac:dyDescent="0.4">
      <c r="A2" s="15" t="s">
        <v>94</v>
      </c>
      <c r="B2" s="6" t="s">
        <v>23</v>
      </c>
      <c r="C2" s="6">
        <v>2022</v>
      </c>
    </row>
    <row r="3" spans="1:6" ht="16" thickBot="1" x14ac:dyDescent="0.4">
      <c r="A3" s="72" t="s">
        <v>155</v>
      </c>
      <c r="B3" s="73" t="s">
        <v>13</v>
      </c>
      <c r="C3" s="74">
        <v>72</v>
      </c>
    </row>
    <row r="4" spans="1:6" ht="16" thickBot="1" x14ac:dyDescent="0.4">
      <c r="A4" s="75" t="s">
        <v>156</v>
      </c>
      <c r="B4" s="73" t="s">
        <v>13</v>
      </c>
      <c r="C4" s="74">
        <v>32</v>
      </c>
    </row>
    <row r="6" spans="1:6" ht="42" customHeight="1" x14ac:dyDescent="0.35">
      <c r="A6" s="327" t="s">
        <v>404</v>
      </c>
      <c r="B6" s="327"/>
      <c r="C6" s="327"/>
      <c r="D6" s="104"/>
      <c r="E6" s="104"/>
      <c r="F6" s="104"/>
    </row>
  </sheetData>
  <mergeCells count="2">
    <mergeCell ref="A6:C6"/>
    <mergeCell ref="A1:C1"/>
  </mergeCells>
  <pageMargins left="0.7" right="0.7" top="0.75" bottom="0.75" header="0.3" footer="0.3"/>
  <pageSetup paperSize="9" orientation="portrait" r:id="rId1"/>
  <headerFooter>
    <oddFooter>&amp;C&amp;1#&amp;"Calibri"&amp;10&amp;K000000Company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showGridLines="0" workbookViewId="0">
      <selection sqref="A1:C1"/>
    </sheetView>
  </sheetViews>
  <sheetFormatPr defaultRowHeight="15.5" x14ac:dyDescent="0.35"/>
  <cols>
    <col min="1" max="1" width="34.33203125" customWidth="1"/>
    <col min="3" max="3" width="8.58203125" customWidth="1"/>
  </cols>
  <sheetData>
    <row r="1" spans="1:3" ht="16" thickBot="1" x14ac:dyDescent="0.4">
      <c r="A1" s="332" t="s">
        <v>199</v>
      </c>
      <c r="B1" s="332"/>
      <c r="C1" s="332"/>
    </row>
    <row r="2" spans="1:3" ht="16" thickBot="1" x14ac:dyDescent="0.4">
      <c r="A2" s="15" t="s">
        <v>100</v>
      </c>
      <c r="B2" s="6" t="s">
        <v>23</v>
      </c>
      <c r="C2" s="6">
        <v>2022</v>
      </c>
    </row>
    <row r="3" spans="1:3" ht="16" thickBot="1" x14ac:dyDescent="0.4">
      <c r="A3" s="72" t="s">
        <v>101</v>
      </c>
      <c r="B3" s="73" t="s">
        <v>17</v>
      </c>
      <c r="C3" s="242">
        <v>1.8875905163063814E-2</v>
      </c>
    </row>
    <row r="4" spans="1:3" ht="16" thickBot="1" x14ac:dyDescent="0.4">
      <c r="A4" s="75" t="s">
        <v>102</v>
      </c>
      <c r="B4" s="73" t="s">
        <v>17</v>
      </c>
      <c r="C4" s="242">
        <v>13.604808646278244</v>
      </c>
    </row>
    <row r="5" spans="1:3" ht="16" thickBot="1" x14ac:dyDescent="0.4">
      <c r="A5" s="75" t="s">
        <v>103</v>
      </c>
      <c r="B5" s="73" t="s">
        <v>17</v>
      </c>
      <c r="C5" s="242">
        <v>4.933395148713636</v>
      </c>
    </row>
    <row r="7" spans="1:3" ht="76.5" customHeight="1" x14ac:dyDescent="0.35">
      <c r="A7" s="327" t="s">
        <v>286</v>
      </c>
      <c r="B7" s="327"/>
      <c r="C7" s="327"/>
    </row>
  </sheetData>
  <mergeCells count="2">
    <mergeCell ref="A7:C7"/>
    <mergeCell ref="A1:C1"/>
  </mergeCells>
  <pageMargins left="0.7" right="0.7" top="0.75" bottom="0.75" header="0.3" footer="0.3"/>
  <pageSetup paperSize="9" orientation="portrait" r:id="rId1"/>
  <headerFooter>
    <oddFooter>&amp;C&amp;1#&amp;"Calibri"&amp;10&amp;K000000Company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0"/>
  <sheetViews>
    <sheetView showGridLines="0" workbookViewId="0">
      <selection sqref="A1:C1"/>
    </sheetView>
  </sheetViews>
  <sheetFormatPr defaultRowHeight="15.5" x14ac:dyDescent="0.35"/>
  <cols>
    <col min="1" max="1" width="43.5" customWidth="1"/>
    <col min="2" max="2" width="8.58203125" style="40"/>
  </cols>
  <sheetData>
    <row r="1" spans="1:3" ht="16" thickBot="1" x14ac:dyDescent="0.4">
      <c r="A1" s="332" t="s">
        <v>200</v>
      </c>
      <c r="B1" s="332"/>
      <c r="C1" s="332"/>
    </row>
    <row r="2" spans="1:3" ht="16" thickBot="1" x14ac:dyDescent="0.4">
      <c r="A2" s="15" t="s">
        <v>157</v>
      </c>
      <c r="B2" s="6" t="s">
        <v>23</v>
      </c>
      <c r="C2" s="268">
        <v>2022</v>
      </c>
    </row>
    <row r="3" spans="1:3" x14ac:dyDescent="0.35">
      <c r="A3" s="58" t="s">
        <v>158</v>
      </c>
      <c r="B3" s="79" t="s">
        <v>2</v>
      </c>
      <c r="C3" s="270">
        <v>29977</v>
      </c>
    </row>
    <row r="4" spans="1:3" ht="16" thickBot="1" x14ac:dyDescent="0.4">
      <c r="A4" s="75"/>
      <c r="B4" s="73" t="s">
        <v>13</v>
      </c>
      <c r="C4" s="271">
        <v>58.330090286425907</v>
      </c>
    </row>
    <row r="5" spans="1:3" ht="16" thickBot="1" x14ac:dyDescent="0.4">
      <c r="A5" s="77" t="s">
        <v>287</v>
      </c>
      <c r="B5" s="6" t="s">
        <v>23</v>
      </c>
      <c r="C5" s="268">
        <v>2022</v>
      </c>
    </row>
    <row r="6" spans="1:3" x14ac:dyDescent="0.35">
      <c r="A6" s="58" t="s">
        <v>27</v>
      </c>
      <c r="B6" s="79" t="s">
        <v>13</v>
      </c>
      <c r="C6" s="269">
        <v>56.384639400561973</v>
      </c>
    </row>
    <row r="7" spans="1:3" ht="16" thickBot="1" x14ac:dyDescent="0.4">
      <c r="A7" s="75" t="s">
        <v>28</v>
      </c>
      <c r="B7" s="73" t="s">
        <v>13</v>
      </c>
      <c r="C7" s="269">
        <v>66.635906900440887</v>
      </c>
    </row>
    <row r="8" spans="1:3" ht="16" thickBot="1" x14ac:dyDescent="0.4">
      <c r="A8" s="29" t="s">
        <v>261</v>
      </c>
      <c r="B8" s="6" t="s">
        <v>23</v>
      </c>
      <c r="C8" s="268">
        <v>2022</v>
      </c>
    </row>
    <row r="9" spans="1:3" x14ac:dyDescent="0.35">
      <c r="A9" s="58" t="s">
        <v>34</v>
      </c>
      <c r="B9" s="79" t="s">
        <v>13</v>
      </c>
      <c r="C9" s="269">
        <v>87.693561532192348</v>
      </c>
    </row>
    <row r="10" spans="1:3" x14ac:dyDescent="0.35">
      <c r="A10" s="148" t="s">
        <v>35</v>
      </c>
      <c r="B10" s="149" t="s">
        <v>13</v>
      </c>
      <c r="C10" s="269">
        <v>86.425061425061429</v>
      </c>
    </row>
    <row r="11" spans="1:3" x14ac:dyDescent="0.35">
      <c r="A11" s="148" t="s">
        <v>36</v>
      </c>
      <c r="B11" s="149" t="s">
        <v>13</v>
      </c>
      <c r="C11" s="269">
        <v>67.672100851428951</v>
      </c>
    </row>
    <row r="12" spans="1:3" ht="16" thickBot="1" x14ac:dyDescent="0.4">
      <c r="A12" s="75" t="s">
        <v>37</v>
      </c>
      <c r="B12" s="73" t="s">
        <v>13</v>
      </c>
      <c r="C12" s="269">
        <v>20.565243535778713</v>
      </c>
    </row>
    <row r="13" spans="1:3" ht="16" thickBot="1" x14ac:dyDescent="0.4">
      <c r="A13" s="29" t="s">
        <v>262</v>
      </c>
      <c r="B13" s="6" t="s">
        <v>23</v>
      </c>
      <c r="C13" s="268">
        <v>2022</v>
      </c>
    </row>
    <row r="14" spans="1:3" x14ac:dyDescent="0.35">
      <c r="A14" s="58" t="s">
        <v>27</v>
      </c>
      <c r="B14" s="149" t="s">
        <v>13</v>
      </c>
      <c r="C14" s="269">
        <v>78.320045368115558</v>
      </c>
    </row>
    <row r="15" spans="1:3" ht="16" thickBot="1" x14ac:dyDescent="0.4">
      <c r="A15" s="75" t="s">
        <v>28</v>
      </c>
      <c r="B15" s="73" t="s">
        <v>13</v>
      </c>
      <c r="C15" s="269">
        <v>21.679954631884446</v>
      </c>
    </row>
    <row r="16" spans="1:3" ht="16" thickBot="1" x14ac:dyDescent="0.4">
      <c r="A16" s="29" t="s">
        <v>263</v>
      </c>
      <c r="B16" s="6" t="s">
        <v>23</v>
      </c>
      <c r="C16" s="268">
        <v>2022</v>
      </c>
    </row>
    <row r="17" spans="1:3" x14ac:dyDescent="0.35">
      <c r="A17" s="58" t="s">
        <v>34</v>
      </c>
      <c r="B17" s="79" t="s">
        <v>13</v>
      </c>
      <c r="C17" s="272">
        <v>3.5894185542249062</v>
      </c>
    </row>
    <row r="18" spans="1:3" x14ac:dyDescent="0.35">
      <c r="A18" s="148" t="s">
        <v>35</v>
      </c>
      <c r="B18" s="149" t="s">
        <v>13</v>
      </c>
      <c r="C18" s="272">
        <v>18.774393701838076</v>
      </c>
    </row>
    <row r="19" spans="1:3" x14ac:dyDescent="0.35">
      <c r="A19" s="148" t="s">
        <v>36</v>
      </c>
      <c r="B19" s="149" t="s">
        <v>13</v>
      </c>
      <c r="C19" s="272">
        <v>68.405777762951587</v>
      </c>
    </row>
    <row r="20" spans="1:3" ht="16" thickBot="1" x14ac:dyDescent="0.4">
      <c r="A20" s="75" t="s">
        <v>37</v>
      </c>
      <c r="B20" s="73" t="s">
        <v>13</v>
      </c>
      <c r="C20" s="273">
        <v>9.126997364646229</v>
      </c>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2"/>
  <sheetViews>
    <sheetView showGridLines="0" workbookViewId="0">
      <selection sqref="A1:C1"/>
    </sheetView>
  </sheetViews>
  <sheetFormatPr defaultRowHeight="15.5" x14ac:dyDescent="0.35"/>
  <cols>
    <col min="1" max="1" width="74.33203125" bestFit="1" customWidth="1"/>
    <col min="4" max="4" width="8.58203125" customWidth="1"/>
  </cols>
  <sheetData>
    <row r="1" spans="1:8" ht="16" thickBot="1" x14ac:dyDescent="0.4">
      <c r="A1" s="330" t="s">
        <v>303</v>
      </c>
      <c r="B1" s="330"/>
      <c r="C1" s="330"/>
    </row>
    <row r="2" spans="1:8" ht="16" customHeight="1" thickBot="1" x14ac:dyDescent="0.4">
      <c r="A2" s="15" t="s">
        <v>179</v>
      </c>
      <c r="B2" s="6" t="s">
        <v>23</v>
      </c>
      <c r="C2" s="6">
        <v>2022</v>
      </c>
    </row>
    <row r="3" spans="1:8" ht="17.149999999999999" customHeight="1" thickBot="1" x14ac:dyDescent="0.4">
      <c r="A3" s="90" t="s">
        <v>180</v>
      </c>
      <c r="B3" s="124" t="s">
        <v>13</v>
      </c>
      <c r="C3" s="133">
        <v>16.5</v>
      </c>
    </row>
    <row r="4" spans="1:8" ht="16" thickBot="1" x14ac:dyDescent="0.4">
      <c r="A4" s="160" t="s">
        <v>182</v>
      </c>
      <c r="B4" s="166" t="s">
        <v>13</v>
      </c>
      <c r="C4" s="167">
        <v>13.1</v>
      </c>
      <c r="H4" s="165"/>
    </row>
    <row r="6" spans="1:8" ht="16" thickBot="1" x14ac:dyDescent="0.4">
      <c r="A6" s="330" t="s">
        <v>284</v>
      </c>
      <c r="B6" s="330"/>
      <c r="C6" s="330"/>
    </row>
    <row r="7" spans="1:8" ht="16" thickBot="1" x14ac:dyDescent="0.4">
      <c r="A7" s="162" t="s">
        <v>285</v>
      </c>
      <c r="B7" s="15" t="s">
        <v>23</v>
      </c>
      <c r="C7" s="163">
        <v>2022</v>
      </c>
    </row>
    <row r="8" spans="1:8" ht="36.65" customHeight="1" thickBot="1" x14ac:dyDescent="0.4">
      <c r="A8" s="90" t="s">
        <v>288</v>
      </c>
      <c r="B8" s="124" t="s">
        <v>2</v>
      </c>
      <c r="C8" s="123">
        <v>21</v>
      </c>
      <c r="D8" s="333"/>
      <c r="E8" s="333"/>
      <c r="F8" s="333"/>
    </row>
    <row r="9" spans="1:8" ht="16" thickBot="1" x14ac:dyDescent="0.4">
      <c r="A9" s="90" t="s">
        <v>289</v>
      </c>
      <c r="B9" s="124" t="s">
        <v>2</v>
      </c>
      <c r="C9" s="123">
        <v>2</v>
      </c>
      <c r="D9" s="333"/>
      <c r="E9" s="333"/>
      <c r="F9" s="333"/>
    </row>
    <row r="10" spans="1:8" x14ac:dyDescent="0.35">
      <c r="D10" s="333"/>
      <c r="E10" s="333"/>
      <c r="F10" s="333"/>
    </row>
    <row r="11" spans="1:8" ht="24.65" customHeight="1" x14ac:dyDescent="0.35">
      <c r="A11" s="334" t="s">
        <v>304</v>
      </c>
      <c r="B11" s="334"/>
      <c r="C11" s="334"/>
      <c r="D11" s="333"/>
      <c r="E11" s="333"/>
      <c r="F11" s="333"/>
    </row>
    <row r="12" spans="1:8" x14ac:dyDescent="0.35">
      <c r="D12" s="333"/>
      <c r="E12" s="333"/>
      <c r="F12" s="333"/>
    </row>
  </sheetData>
  <mergeCells count="4">
    <mergeCell ref="D8:F12"/>
    <mergeCell ref="A1:C1"/>
    <mergeCell ref="A6:C6"/>
    <mergeCell ref="A11:C11"/>
  </mergeCells>
  <pageMargins left="0.7" right="0.7" top="0.75" bottom="0.75" header="0.3" footer="0.3"/>
  <pageSetup paperSize="9" orientation="portrait" r:id="rId1"/>
  <headerFooter>
    <oddFooter>&amp;C&amp;1#&amp;"Calibri"&amp;10&amp;K000000Company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
  <sheetViews>
    <sheetView showGridLines="0" workbookViewId="0"/>
  </sheetViews>
  <sheetFormatPr defaultRowHeight="15.5" x14ac:dyDescent="0.35"/>
  <cols>
    <col min="1" max="1" width="89.33203125" bestFit="1" customWidth="1"/>
  </cols>
  <sheetData>
    <row r="1" spans="1:5" s="4" customFormat="1" ht="16" thickBot="1" x14ac:dyDescent="0.4">
      <c r="A1" s="1" t="s">
        <v>177</v>
      </c>
      <c r="B1" s="2"/>
      <c r="C1" s="2"/>
      <c r="D1" s="2" t="s">
        <v>0</v>
      </c>
    </row>
    <row r="2" spans="1:5" ht="16" thickBot="1" x14ac:dyDescent="0.4">
      <c r="A2" s="5" t="s">
        <v>464</v>
      </c>
      <c r="B2" s="6">
        <v>2020</v>
      </c>
      <c r="C2" s="6">
        <v>2021</v>
      </c>
      <c r="D2" s="6">
        <v>2022</v>
      </c>
      <c r="E2" s="4"/>
    </row>
    <row r="3" spans="1:5" ht="16" thickBot="1" x14ac:dyDescent="0.4">
      <c r="A3" s="134" t="s">
        <v>306</v>
      </c>
      <c r="B3" s="114">
        <v>14644</v>
      </c>
      <c r="C3" s="114">
        <v>15364</v>
      </c>
      <c r="D3" s="114">
        <v>16365</v>
      </c>
      <c r="E3" s="4"/>
    </row>
    <row r="4" spans="1:5" ht="16" thickBot="1" x14ac:dyDescent="0.4">
      <c r="A4" s="134" t="s">
        <v>307</v>
      </c>
      <c r="B4" s="114">
        <v>13178</v>
      </c>
      <c r="C4" s="114">
        <v>13810</v>
      </c>
      <c r="D4" s="114">
        <v>14179</v>
      </c>
      <c r="E4" s="4"/>
    </row>
    <row r="5" spans="1:5" x14ac:dyDescent="0.35">
      <c r="A5" s="8" t="s">
        <v>308</v>
      </c>
      <c r="B5" s="9">
        <v>9128</v>
      </c>
      <c r="C5" s="9">
        <v>9523</v>
      </c>
      <c r="D5" s="9">
        <v>9568</v>
      </c>
      <c r="E5" s="4"/>
    </row>
    <row r="6" spans="1:5" x14ac:dyDescent="0.35">
      <c r="A6" s="8" t="s">
        <v>309</v>
      </c>
      <c r="B6" s="10">
        <v>3427</v>
      </c>
      <c r="C6" s="9">
        <v>3762</v>
      </c>
      <c r="D6" s="9">
        <v>4010</v>
      </c>
      <c r="E6" s="4"/>
    </row>
    <row r="7" spans="1:5" x14ac:dyDescent="0.35">
      <c r="A7" s="8" t="s">
        <v>310</v>
      </c>
      <c r="B7" s="10">
        <v>494</v>
      </c>
      <c r="C7" s="9">
        <v>335</v>
      </c>
      <c r="D7" s="9">
        <v>410</v>
      </c>
      <c r="E7" s="4"/>
    </row>
    <row r="8" spans="1:5" x14ac:dyDescent="0.35">
      <c r="A8" s="8" t="s">
        <v>311</v>
      </c>
      <c r="B8" s="10">
        <v>44</v>
      </c>
      <c r="C8" s="9">
        <v>185</v>
      </c>
      <c r="D8" s="9">
        <v>107</v>
      </c>
      <c r="E8" s="4"/>
    </row>
    <row r="9" spans="1:5" x14ac:dyDescent="0.35">
      <c r="A9" s="8" t="s">
        <v>312</v>
      </c>
      <c r="B9" s="10">
        <v>81</v>
      </c>
      <c r="C9" s="9">
        <v>0</v>
      </c>
      <c r="D9" s="9">
        <v>81</v>
      </c>
      <c r="E9" s="4"/>
    </row>
    <row r="10" spans="1:5" ht="16" thickBot="1" x14ac:dyDescent="0.4">
      <c r="A10" s="12" t="s">
        <v>313</v>
      </c>
      <c r="B10" s="115">
        <v>4</v>
      </c>
      <c r="C10" s="115">
        <v>5</v>
      </c>
      <c r="D10" s="115">
        <v>3</v>
      </c>
      <c r="E10" s="4"/>
    </row>
    <row r="11" spans="1:5" ht="16" thickBot="1" x14ac:dyDescent="0.4">
      <c r="A11" s="14" t="s">
        <v>314</v>
      </c>
      <c r="B11" s="116">
        <v>1466</v>
      </c>
      <c r="C11" s="116">
        <v>1554</v>
      </c>
      <c r="D11" s="116">
        <v>2186</v>
      </c>
      <c r="E11" s="4"/>
    </row>
    <row r="12" spans="1:5" x14ac:dyDescent="0.35">
      <c r="D12" s="4"/>
      <c r="E12" s="4"/>
    </row>
    <row r="13" spans="1:5" ht="60" x14ac:dyDescent="0.35">
      <c r="A13" s="169" t="s">
        <v>315</v>
      </c>
      <c r="B13" s="169"/>
      <c r="C13" s="169"/>
      <c r="E13" s="4"/>
    </row>
  </sheetData>
  <pageMargins left="0.7" right="0.7" top="0.75" bottom="0.75" header="0.3" footer="0.3"/>
  <pageSetup paperSize="9" orientation="portrait" r:id="rId1"/>
  <headerFooter>
    <oddFooter>&amp;C&amp;1#&amp;"Calibri"&amp;10&amp;K000000Company 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68"/>
  <sheetViews>
    <sheetView showGridLines="0" workbookViewId="0">
      <selection sqref="A1:C1"/>
    </sheetView>
  </sheetViews>
  <sheetFormatPr defaultRowHeight="15.5" x14ac:dyDescent="0.35"/>
  <cols>
    <col min="1" max="1" width="49.08203125" customWidth="1"/>
  </cols>
  <sheetData>
    <row r="1" spans="1:3" ht="16" thickBot="1" x14ac:dyDescent="0.4">
      <c r="A1" s="330" t="s">
        <v>465</v>
      </c>
      <c r="B1" s="330"/>
      <c r="C1" s="330"/>
    </row>
    <row r="2" spans="1:3" ht="16" thickBot="1" x14ac:dyDescent="0.4">
      <c r="A2" s="253" t="s">
        <v>316</v>
      </c>
      <c r="B2" s="247" t="s">
        <v>23</v>
      </c>
      <c r="C2" s="250">
        <v>2022</v>
      </c>
    </row>
    <row r="3" spans="1:3" ht="16" thickBot="1" x14ac:dyDescent="0.4">
      <c r="A3" s="255" t="s">
        <v>104</v>
      </c>
      <c r="B3" s="251" t="s">
        <v>2</v>
      </c>
      <c r="C3" s="114">
        <v>1722</v>
      </c>
    </row>
    <row r="4" spans="1:3" x14ac:dyDescent="0.35">
      <c r="A4" s="256" t="s">
        <v>27</v>
      </c>
      <c r="B4" s="248" t="s">
        <v>2</v>
      </c>
      <c r="C4" s="150">
        <v>1182</v>
      </c>
    </row>
    <row r="5" spans="1:3" ht="16" thickBot="1" x14ac:dyDescent="0.4">
      <c r="A5" s="256" t="s">
        <v>28</v>
      </c>
      <c r="B5" s="249" t="s">
        <v>2</v>
      </c>
      <c r="C5" s="149">
        <v>540</v>
      </c>
    </row>
    <row r="6" spans="1:3" ht="16" thickBot="1" x14ac:dyDescent="0.4">
      <c r="A6" s="252" t="s">
        <v>317</v>
      </c>
      <c r="B6" s="251" t="s">
        <v>2</v>
      </c>
      <c r="C6" s="114">
        <v>1722</v>
      </c>
    </row>
    <row r="7" spans="1:3" x14ac:dyDescent="0.35">
      <c r="A7" s="260" t="s">
        <v>34</v>
      </c>
      <c r="B7" s="261" t="s">
        <v>2</v>
      </c>
      <c r="C7" s="25">
        <v>9</v>
      </c>
    </row>
    <row r="8" spans="1:3" x14ac:dyDescent="0.35">
      <c r="A8" s="256" t="s">
        <v>27</v>
      </c>
      <c r="B8" s="248" t="s">
        <v>2</v>
      </c>
      <c r="C8" s="149">
        <v>7</v>
      </c>
    </row>
    <row r="9" spans="1:3" ht="16" thickBot="1" x14ac:dyDescent="0.4">
      <c r="A9" s="254" t="s">
        <v>28</v>
      </c>
      <c r="B9" s="249" t="s">
        <v>2</v>
      </c>
      <c r="C9" s="257">
        <v>2</v>
      </c>
    </row>
    <row r="10" spans="1:3" x14ac:dyDescent="0.35">
      <c r="A10" s="260" t="s">
        <v>35</v>
      </c>
      <c r="B10" s="261" t="s">
        <v>2</v>
      </c>
      <c r="C10" s="25">
        <v>213</v>
      </c>
    </row>
    <row r="11" spans="1:3" x14ac:dyDescent="0.35">
      <c r="A11" s="256" t="s">
        <v>27</v>
      </c>
      <c r="B11" s="248" t="s">
        <v>2</v>
      </c>
      <c r="C11" s="149">
        <v>159</v>
      </c>
    </row>
    <row r="12" spans="1:3" ht="16" thickBot="1" x14ac:dyDescent="0.4">
      <c r="A12" s="254" t="s">
        <v>28</v>
      </c>
      <c r="B12" s="249" t="s">
        <v>2</v>
      </c>
      <c r="C12" s="257">
        <v>54</v>
      </c>
    </row>
    <row r="13" spans="1:3" x14ac:dyDescent="0.35">
      <c r="A13" s="260" t="s">
        <v>36</v>
      </c>
      <c r="B13" s="261" t="s">
        <v>2</v>
      </c>
      <c r="C13" s="25">
        <v>690</v>
      </c>
    </row>
    <row r="14" spans="1:3" x14ac:dyDescent="0.35">
      <c r="A14" s="256" t="s">
        <v>27</v>
      </c>
      <c r="B14" s="248" t="s">
        <v>2</v>
      </c>
      <c r="C14" s="149">
        <v>467</v>
      </c>
    </row>
    <row r="15" spans="1:3" ht="16" thickBot="1" x14ac:dyDescent="0.4">
      <c r="A15" s="254" t="s">
        <v>28</v>
      </c>
      <c r="B15" s="249" t="s">
        <v>2</v>
      </c>
      <c r="C15" s="257">
        <v>223</v>
      </c>
    </row>
    <row r="16" spans="1:3" x14ac:dyDescent="0.35">
      <c r="A16" s="260" t="s">
        <v>37</v>
      </c>
      <c r="B16" s="261" t="s">
        <v>2</v>
      </c>
      <c r="C16" s="25">
        <v>808</v>
      </c>
    </row>
    <row r="17" spans="1:3" x14ac:dyDescent="0.35">
      <c r="A17" s="256" t="s">
        <v>27</v>
      </c>
      <c r="B17" s="248" t="s">
        <v>2</v>
      </c>
      <c r="C17" s="149">
        <v>547</v>
      </c>
    </row>
    <row r="18" spans="1:3" ht="16" thickBot="1" x14ac:dyDescent="0.4">
      <c r="A18" s="254" t="s">
        <v>28</v>
      </c>
      <c r="B18" s="249" t="s">
        <v>2</v>
      </c>
      <c r="C18" s="257">
        <v>261</v>
      </c>
    </row>
    <row r="19" spans="1:3" x14ac:dyDescent="0.35">
      <c r="A19" s="260" t="s">
        <v>38</v>
      </c>
      <c r="B19" s="261" t="s">
        <v>2</v>
      </c>
      <c r="C19" s="25">
        <v>2</v>
      </c>
    </row>
    <row r="20" spans="1:3" x14ac:dyDescent="0.35">
      <c r="A20" s="256" t="s">
        <v>27</v>
      </c>
      <c r="B20" s="248" t="s">
        <v>2</v>
      </c>
      <c r="C20" s="149">
        <v>2</v>
      </c>
    </row>
    <row r="21" spans="1:3" ht="16" thickBot="1" x14ac:dyDescent="0.4">
      <c r="A21" s="256" t="s">
        <v>28</v>
      </c>
      <c r="B21" s="249" t="s">
        <v>2</v>
      </c>
      <c r="C21" s="149">
        <v>0</v>
      </c>
    </row>
    <row r="22" spans="1:3" ht="16" thickBot="1" x14ac:dyDescent="0.4">
      <c r="A22" s="252" t="s">
        <v>318</v>
      </c>
      <c r="B22" s="251" t="s">
        <v>2</v>
      </c>
      <c r="C22" s="264">
        <v>1722</v>
      </c>
    </row>
    <row r="23" spans="1:3" x14ac:dyDescent="0.35">
      <c r="A23" s="256" t="s">
        <v>186</v>
      </c>
      <c r="B23" s="248" t="s">
        <v>2</v>
      </c>
      <c r="C23" s="149">
        <v>481</v>
      </c>
    </row>
    <row r="24" spans="1:3" x14ac:dyDescent="0.35">
      <c r="A24" s="262" t="s">
        <v>319</v>
      </c>
      <c r="B24" s="248" t="s">
        <v>2</v>
      </c>
      <c r="C24" s="244">
        <v>55</v>
      </c>
    </row>
    <row r="25" spans="1:3" x14ac:dyDescent="0.35">
      <c r="A25" s="256" t="s">
        <v>187</v>
      </c>
      <c r="B25" s="248" t="s">
        <v>2</v>
      </c>
      <c r="C25" s="149">
        <v>386</v>
      </c>
    </row>
    <row r="26" spans="1:3" x14ac:dyDescent="0.35">
      <c r="A26" s="262" t="s">
        <v>319</v>
      </c>
      <c r="B26" s="248" t="s">
        <v>2</v>
      </c>
      <c r="C26" s="244">
        <v>39</v>
      </c>
    </row>
    <row r="27" spans="1:3" x14ac:dyDescent="0.35">
      <c r="A27" s="256" t="s">
        <v>264</v>
      </c>
      <c r="B27" s="248" t="s">
        <v>2</v>
      </c>
      <c r="C27" s="149">
        <v>114</v>
      </c>
    </row>
    <row r="28" spans="1:3" x14ac:dyDescent="0.35">
      <c r="A28" s="262" t="s">
        <v>319</v>
      </c>
      <c r="B28" s="248" t="s">
        <v>2</v>
      </c>
      <c r="C28" s="244">
        <v>22</v>
      </c>
    </row>
    <row r="29" spans="1:3" x14ac:dyDescent="0.35">
      <c r="A29" s="256" t="s">
        <v>188</v>
      </c>
      <c r="B29" s="248" t="s">
        <v>2</v>
      </c>
      <c r="C29" s="149">
        <v>585</v>
      </c>
    </row>
    <row r="30" spans="1:3" x14ac:dyDescent="0.35">
      <c r="A30" s="262" t="s">
        <v>319</v>
      </c>
      <c r="B30" s="248" t="s">
        <v>2</v>
      </c>
      <c r="C30" s="244">
        <v>81</v>
      </c>
    </row>
    <row r="31" spans="1:3" x14ac:dyDescent="0.35">
      <c r="A31" s="256" t="s">
        <v>265</v>
      </c>
      <c r="B31" s="248" t="s">
        <v>2</v>
      </c>
      <c r="C31" s="149">
        <v>3</v>
      </c>
    </row>
    <row r="32" spans="1:3" x14ac:dyDescent="0.35">
      <c r="A32" s="262" t="s">
        <v>319</v>
      </c>
      <c r="B32" s="248" t="s">
        <v>2</v>
      </c>
      <c r="C32" s="244">
        <v>1</v>
      </c>
    </row>
    <row r="33" spans="1:3" x14ac:dyDescent="0.35">
      <c r="A33" s="256" t="s">
        <v>320</v>
      </c>
      <c r="B33" s="248" t="s">
        <v>2</v>
      </c>
      <c r="C33" s="149">
        <v>9</v>
      </c>
    </row>
    <row r="34" spans="1:3" x14ac:dyDescent="0.35">
      <c r="A34" s="262" t="s">
        <v>319</v>
      </c>
      <c r="B34" s="248" t="s">
        <v>2</v>
      </c>
      <c r="C34" s="244">
        <v>1</v>
      </c>
    </row>
    <row r="35" spans="1:3" x14ac:dyDescent="0.35">
      <c r="A35" s="256" t="s">
        <v>321</v>
      </c>
      <c r="B35" s="248" t="s">
        <v>2</v>
      </c>
      <c r="C35" s="149">
        <v>144</v>
      </c>
    </row>
    <row r="36" spans="1:3" x14ac:dyDescent="0.35">
      <c r="A36" s="262" t="s">
        <v>319</v>
      </c>
      <c r="B36" s="248" t="s">
        <v>2</v>
      </c>
      <c r="C36" s="244">
        <v>23</v>
      </c>
    </row>
    <row r="37" spans="1:3" x14ac:dyDescent="0.35">
      <c r="A37" s="256" t="s">
        <v>322</v>
      </c>
      <c r="B37" s="248" t="s">
        <v>2</v>
      </c>
      <c r="C37" s="241">
        <v>0</v>
      </c>
    </row>
    <row r="38" spans="1:3" ht="16" thickBot="1" x14ac:dyDescent="0.4">
      <c r="A38" s="258" t="s">
        <v>319</v>
      </c>
      <c r="B38" s="249" t="s">
        <v>2</v>
      </c>
      <c r="C38" s="243">
        <v>0</v>
      </c>
    </row>
    <row r="39" spans="1:3" ht="16" thickBot="1" x14ac:dyDescent="0.4">
      <c r="A39" s="245"/>
      <c r="B39" s="246"/>
      <c r="C39" s="245"/>
    </row>
    <row r="40" spans="1:3" ht="16" thickBot="1" x14ac:dyDescent="0.4">
      <c r="A40" s="253" t="s">
        <v>323</v>
      </c>
      <c r="B40" s="247" t="s">
        <v>23</v>
      </c>
      <c r="C40" s="250">
        <v>2022</v>
      </c>
    </row>
    <row r="41" spans="1:3" ht="16" thickBot="1" x14ac:dyDescent="0.4">
      <c r="A41" s="255" t="s">
        <v>104</v>
      </c>
      <c r="B41" s="251" t="s">
        <v>2</v>
      </c>
      <c r="C41" s="264">
        <v>220</v>
      </c>
    </row>
    <row r="42" spans="1:3" x14ac:dyDescent="0.35">
      <c r="A42" s="256" t="s">
        <v>27</v>
      </c>
      <c r="B42" s="248" t="s">
        <v>2</v>
      </c>
      <c r="C42" s="241">
        <v>163</v>
      </c>
    </row>
    <row r="43" spans="1:3" ht="16" thickBot="1" x14ac:dyDescent="0.4">
      <c r="A43" s="256" t="s">
        <v>28</v>
      </c>
      <c r="B43" s="249" t="s">
        <v>2</v>
      </c>
      <c r="C43" s="239">
        <v>57</v>
      </c>
    </row>
    <row r="44" spans="1:3" ht="16" thickBot="1" x14ac:dyDescent="0.4">
      <c r="A44" s="252" t="s">
        <v>317</v>
      </c>
      <c r="B44" s="251" t="s">
        <v>2</v>
      </c>
      <c r="C44" s="264">
        <v>220</v>
      </c>
    </row>
    <row r="45" spans="1:3" x14ac:dyDescent="0.35">
      <c r="A45" s="260" t="s">
        <v>34</v>
      </c>
      <c r="B45" s="261" t="s">
        <v>2</v>
      </c>
      <c r="C45" s="240">
        <v>1</v>
      </c>
    </row>
    <row r="46" spans="1:3" x14ac:dyDescent="0.35">
      <c r="A46" s="256" t="s">
        <v>27</v>
      </c>
      <c r="B46" s="248" t="s">
        <v>2</v>
      </c>
      <c r="C46" s="241">
        <v>0</v>
      </c>
    </row>
    <row r="47" spans="1:3" ht="16" thickBot="1" x14ac:dyDescent="0.4">
      <c r="A47" s="254" t="s">
        <v>28</v>
      </c>
      <c r="B47" s="249" t="s">
        <v>2</v>
      </c>
      <c r="C47" s="239">
        <v>1</v>
      </c>
    </row>
    <row r="48" spans="1:3" x14ac:dyDescent="0.35">
      <c r="A48" s="260" t="s">
        <v>35</v>
      </c>
      <c r="B48" s="261" t="s">
        <v>2</v>
      </c>
      <c r="C48" s="240">
        <v>25</v>
      </c>
    </row>
    <row r="49" spans="1:3" x14ac:dyDescent="0.35">
      <c r="A49" s="256" t="s">
        <v>27</v>
      </c>
      <c r="B49" s="248" t="s">
        <v>2</v>
      </c>
      <c r="C49" s="241">
        <v>20</v>
      </c>
    </row>
    <row r="50" spans="1:3" ht="16" thickBot="1" x14ac:dyDescent="0.4">
      <c r="A50" s="254" t="s">
        <v>28</v>
      </c>
      <c r="B50" s="249" t="s">
        <v>2</v>
      </c>
      <c r="C50" s="239">
        <v>5</v>
      </c>
    </row>
    <row r="51" spans="1:3" x14ac:dyDescent="0.35">
      <c r="A51" s="260" t="s">
        <v>36</v>
      </c>
      <c r="B51" s="261" t="s">
        <v>2</v>
      </c>
      <c r="C51" s="240">
        <v>188</v>
      </c>
    </row>
    <row r="52" spans="1:3" x14ac:dyDescent="0.35">
      <c r="A52" s="256" t="s">
        <v>27</v>
      </c>
      <c r="B52" s="248" t="s">
        <v>2</v>
      </c>
      <c r="C52" s="241">
        <v>138</v>
      </c>
    </row>
    <row r="53" spans="1:3" ht="16" thickBot="1" x14ac:dyDescent="0.4">
      <c r="A53" s="254" t="s">
        <v>28</v>
      </c>
      <c r="B53" s="249" t="s">
        <v>2</v>
      </c>
      <c r="C53" s="239">
        <v>50</v>
      </c>
    </row>
    <row r="54" spans="1:3" x14ac:dyDescent="0.35">
      <c r="A54" s="260" t="s">
        <v>37</v>
      </c>
      <c r="B54" s="261" t="s">
        <v>2</v>
      </c>
      <c r="C54" s="240">
        <v>6</v>
      </c>
    </row>
    <row r="55" spans="1:3" x14ac:dyDescent="0.35">
      <c r="A55" s="256" t="s">
        <v>27</v>
      </c>
      <c r="B55" s="248" t="s">
        <v>2</v>
      </c>
      <c r="C55" s="241">
        <v>5</v>
      </c>
    </row>
    <row r="56" spans="1:3" ht="16" thickBot="1" x14ac:dyDescent="0.4">
      <c r="A56" s="254" t="s">
        <v>28</v>
      </c>
      <c r="B56" s="249" t="s">
        <v>2</v>
      </c>
      <c r="C56" s="239">
        <v>1</v>
      </c>
    </row>
    <row r="57" spans="1:3" x14ac:dyDescent="0.35">
      <c r="A57" s="260" t="s">
        <v>38</v>
      </c>
      <c r="B57" s="261" t="s">
        <v>2</v>
      </c>
      <c r="C57" s="240">
        <v>0</v>
      </c>
    </row>
    <row r="58" spans="1:3" x14ac:dyDescent="0.35">
      <c r="A58" s="256" t="s">
        <v>27</v>
      </c>
      <c r="B58" s="248" t="s">
        <v>2</v>
      </c>
      <c r="C58" s="241">
        <v>0</v>
      </c>
    </row>
    <row r="59" spans="1:3" ht="16" thickBot="1" x14ac:dyDescent="0.4">
      <c r="A59" s="256" t="s">
        <v>28</v>
      </c>
      <c r="B59" s="248" t="s">
        <v>2</v>
      </c>
      <c r="C59" s="239">
        <v>0</v>
      </c>
    </row>
    <row r="60" spans="1:3" ht="16" thickBot="1" x14ac:dyDescent="0.4">
      <c r="A60" s="252" t="s">
        <v>318</v>
      </c>
      <c r="B60" s="251" t="s">
        <v>2</v>
      </c>
      <c r="C60" s="264">
        <v>220</v>
      </c>
    </row>
    <row r="61" spans="1:3" x14ac:dyDescent="0.35">
      <c r="A61" s="256" t="s">
        <v>324</v>
      </c>
      <c r="B61" s="248" t="s">
        <v>2</v>
      </c>
      <c r="C61" s="149">
        <v>116</v>
      </c>
    </row>
    <row r="62" spans="1:3" x14ac:dyDescent="0.35">
      <c r="A62" s="262" t="s">
        <v>319</v>
      </c>
      <c r="B62" s="263" t="s">
        <v>2</v>
      </c>
      <c r="C62" s="244">
        <v>15</v>
      </c>
    </row>
    <row r="63" spans="1:3" x14ac:dyDescent="0.35">
      <c r="A63" s="256" t="s">
        <v>325</v>
      </c>
      <c r="B63" s="248" t="s">
        <v>2</v>
      </c>
      <c r="C63" s="149">
        <v>42</v>
      </c>
    </row>
    <row r="64" spans="1:3" x14ac:dyDescent="0.35">
      <c r="A64" s="262" t="s">
        <v>319</v>
      </c>
      <c r="B64" s="263" t="s">
        <v>2</v>
      </c>
      <c r="C64" s="244">
        <v>2</v>
      </c>
    </row>
    <row r="65" spans="1:3" ht="24.5" x14ac:dyDescent="0.35">
      <c r="A65" s="256" t="s">
        <v>326</v>
      </c>
      <c r="B65" s="248" t="s">
        <v>2</v>
      </c>
      <c r="C65" s="149">
        <v>42</v>
      </c>
    </row>
    <row r="66" spans="1:3" x14ac:dyDescent="0.35">
      <c r="A66" s="262" t="s">
        <v>319</v>
      </c>
      <c r="B66" s="263" t="s">
        <v>2</v>
      </c>
      <c r="C66" s="244">
        <v>6</v>
      </c>
    </row>
    <row r="67" spans="1:3" x14ac:dyDescent="0.35">
      <c r="A67" s="256" t="s">
        <v>322</v>
      </c>
      <c r="B67" s="248" t="s">
        <v>2</v>
      </c>
      <c r="C67" s="149">
        <v>20</v>
      </c>
    </row>
    <row r="68" spans="1:3" ht="16" thickBot="1" x14ac:dyDescent="0.4">
      <c r="A68" s="258" t="s">
        <v>319</v>
      </c>
      <c r="B68" s="259" t="s">
        <v>2</v>
      </c>
      <c r="C68" s="238">
        <v>3</v>
      </c>
    </row>
  </sheetData>
  <mergeCells count="1">
    <mergeCell ref="A1:C1"/>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1"/>
  <sheetViews>
    <sheetView showGridLines="0" workbookViewId="0">
      <selection sqref="A1:C1"/>
    </sheetView>
  </sheetViews>
  <sheetFormatPr defaultRowHeight="15.5" x14ac:dyDescent="0.35"/>
  <cols>
    <col min="1" max="1" width="38.5" customWidth="1"/>
    <col min="2" max="2" width="8.58203125" style="63"/>
  </cols>
  <sheetData>
    <row r="1" spans="1:6" ht="16" thickBot="1" x14ac:dyDescent="0.4">
      <c r="A1" s="330" t="s">
        <v>221</v>
      </c>
      <c r="B1" s="330"/>
      <c r="C1" s="330"/>
    </row>
    <row r="2" spans="1:6" ht="16" thickBot="1" x14ac:dyDescent="0.4">
      <c r="A2" s="29" t="s">
        <v>159</v>
      </c>
      <c r="B2" s="29" t="s">
        <v>23</v>
      </c>
      <c r="C2" s="71">
        <v>2022</v>
      </c>
    </row>
    <row r="3" spans="1:6" ht="16" thickBot="1" x14ac:dyDescent="0.4">
      <c r="A3" s="56" t="s">
        <v>159</v>
      </c>
      <c r="B3" s="59" t="s">
        <v>2</v>
      </c>
      <c r="C3" s="265">
        <v>1560</v>
      </c>
    </row>
    <row r="4" spans="1:6" ht="16" thickBot="1" x14ac:dyDescent="0.4">
      <c r="A4" s="56" t="s">
        <v>160</v>
      </c>
      <c r="B4" s="59"/>
      <c r="C4" s="59"/>
    </row>
    <row r="5" spans="1:6" x14ac:dyDescent="0.35">
      <c r="A5" s="105" t="s">
        <v>34</v>
      </c>
      <c r="B5" s="152" t="s">
        <v>2</v>
      </c>
      <c r="C5" s="266">
        <v>10</v>
      </c>
    </row>
    <row r="6" spans="1:6" x14ac:dyDescent="0.35">
      <c r="A6" s="151" t="s">
        <v>35</v>
      </c>
      <c r="B6" s="153" t="s">
        <v>2</v>
      </c>
      <c r="C6" s="266">
        <v>151</v>
      </c>
    </row>
    <row r="7" spans="1:6" x14ac:dyDescent="0.35">
      <c r="A7" s="151" t="s">
        <v>36</v>
      </c>
      <c r="B7" s="153" t="s">
        <v>2</v>
      </c>
      <c r="C7" s="266">
        <v>985</v>
      </c>
    </row>
    <row r="8" spans="1:6" ht="16" thickBot="1" x14ac:dyDescent="0.4">
      <c r="A8" s="106" t="s">
        <v>37</v>
      </c>
      <c r="B8" s="72" t="s">
        <v>2</v>
      </c>
      <c r="C8" s="267">
        <v>414</v>
      </c>
    </row>
    <row r="9" spans="1:6" ht="16" hidden="1" thickBot="1" x14ac:dyDescent="0.4">
      <c r="A9" s="106" t="s">
        <v>38</v>
      </c>
      <c r="B9" s="91" t="s">
        <v>2</v>
      </c>
      <c r="C9" s="73">
        <v>0</v>
      </c>
    </row>
    <row r="11" spans="1:6" x14ac:dyDescent="0.35">
      <c r="F11" s="194"/>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4"/>
  <sheetViews>
    <sheetView showGridLines="0" workbookViewId="0">
      <selection sqref="A1:F1"/>
    </sheetView>
  </sheetViews>
  <sheetFormatPr defaultRowHeight="15.5" x14ac:dyDescent="0.35"/>
  <cols>
    <col min="1" max="1" width="22.83203125" customWidth="1"/>
    <col min="2" max="4" width="10.58203125" customWidth="1"/>
    <col min="5" max="5" width="9.33203125" customWidth="1"/>
  </cols>
  <sheetData>
    <row r="1" spans="1:6" ht="16" thickBot="1" x14ac:dyDescent="0.4">
      <c r="A1" s="330" t="s">
        <v>231</v>
      </c>
      <c r="B1" s="330"/>
      <c r="C1" s="330"/>
      <c r="D1" s="330"/>
      <c r="E1" s="330"/>
      <c r="F1" s="330"/>
    </row>
    <row r="2" spans="1:6" ht="24.5" thickBot="1" x14ac:dyDescent="0.4">
      <c r="A2" s="107" t="s">
        <v>161</v>
      </c>
      <c r="B2" s="16" t="s">
        <v>162</v>
      </c>
      <c r="C2" s="16" t="s">
        <v>163</v>
      </c>
      <c r="D2" s="16" t="s">
        <v>164</v>
      </c>
      <c r="E2" s="16" t="s">
        <v>165</v>
      </c>
      <c r="F2" s="16" t="s">
        <v>105</v>
      </c>
    </row>
    <row r="3" spans="1:6" ht="16" thickBot="1" x14ac:dyDescent="0.4">
      <c r="A3" s="12" t="s">
        <v>27</v>
      </c>
      <c r="B3" s="81">
        <v>0.82</v>
      </c>
      <c r="C3" s="82">
        <v>0.78</v>
      </c>
      <c r="D3" s="82">
        <v>0.78</v>
      </c>
      <c r="E3" s="82">
        <v>0.87</v>
      </c>
      <c r="F3" s="83">
        <v>0.81</v>
      </c>
    </row>
    <row r="4" spans="1:6" ht="16" thickBot="1" x14ac:dyDescent="0.4">
      <c r="A4" s="12" t="s">
        <v>28</v>
      </c>
      <c r="B4" s="81">
        <v>0.18</v>
      </c>
      <c r="C4" s="82">
        <v>0.22</v>
      </c>
      <c r="D4" s="82">
        <v>0.22</v>
      </c>
      <c r="E4" s="82">
        <v>0.13</v>
      </c>
      <c r="F4" s="83">
        <v>0.19</v>
      </c>
    </row>
    <row r="5" spans="1:6" ht="16" thickBot="1" x14ac:dyDescent="0.4">
      <c r="A5" s="14" t="s">
        <v>463</v>
      </c>
      <c r="B5" s="84">
        <v>0.93</v>
      </c>
      <c r="C5" s="83">
        <v>0.99</v>
      </c>
      <c r="D5" s="83">
        <v>1.01</v>
      </c>
      <c r="E5" s="83">
        <v>0.95</v>
      </c>
      <c r="F5" s="83">
        <v>0.98</v>
      </c>
    </row>
    <row r="7" spans="1:6" ht="60" customHeight="1" x14ac:dyDescent="0.35">
      <c r="A7" s="335" t="s">
        <v>267</v>
      </c>
      <c r="B7" s="335"/>
      <c r="C7" s="335"/>
      <c r="D7" s="335"/>
      <c r="E7" s="335"/>
      <c r="F7" s="335"/>
    </row>
    <row r="8" spans="1:6" ht="39" customHeight="1" x14ac:dyDescent="0.35">
      <c r="A8" s="335" t="s">
        <v>327</v>
      </c>
      <c r="B8" s="335"/>
      <c r="C8" s="335"/>
      <c r="D8" s="335"/>
      <c r="E8" s="335"/>
      <c r="F8" s="335"/>
    </row>
    <row r="9" spans="1:6" ht="16" thickBot="1" x14ac:dyDescent="0.4">
      <c r="B9" s="111"/>
      <c r="C9" s="111"/>
    </row>
    <row r="10" spans="1:6" ht="16" thickBot="1" x14ac:dyDescent="0.4">
      <c r="A10" s="29" t="s">
        <v>266</v>
      </c>
      <c r="B10" s="6" t="s">
        <v>23</v>
      </c>
      <c r="C10" s="6">
        <v>2022</v>
      </c>
    </row>
    <row r="11" spans="1:6" ht="16" thickBot="1" x14ac:dyDescent="0.4">
      <c r="A11" s="75" t="s">
        <v>27</v>
      </c>
      <c r="B11" s="73" t="s">
        <v>13</v>
      </c>
      <c r="C11" s="85">
        <v>85</v>
      </c>
    </row>
    <row r="12" spans="1:6" ht="16" thickBot="1" x14ac:dyDescent="0.4">
      <c r="A12" s="75" t="s">
        <v>28</v>
      </c>
      <c r="B12" s="73" t="s">
        <v>13</v>
      </c>
      <c r="C12" s="85">
        <v>15</v>
      </c>
    </row>
    <row r="14" spans="1:6" ht="52.5" customHeight="1" x14ac:dyDescent="0.35">
      <c r="A14" s="327" t="s">
        <v>328</v>
      </c>
      <c r="B14" s="327"/>
      <c r="C14" s="327"/>
      <c r="D14" s="327"/>
      <c r="E14" s="327"/>
      <c r="F14" s="327"/>
    </row>
  </sheetData>
  <mergeCells count="4">
    <mergeCell ref="A7:F7"/>
    <mergeCell ref="A1:F1"/>
    <mergeCell ref="A14:F14"/>
    <mergeCell ref="A8:F8"/>
  </mergeCells>
  <pageMargins left="0.7" right="0.7" top="0.75" bottom="0.75" header="0.3" footer="0.3"/>
  <pageSetup paperSize="9" orientation="portrait" r:id="rId1"/>
  <headerFooter>
    <oddFooter>&amp;C&amp;1#&amp;"Calibri"&amp;10&amp;K000000Company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0"/>
  <sheetViews>
    <sheetView showGridLines="0" workbookViewId="0">
      <selection activeCell="A11" sqref="A11"/>
    </sheetView>
  </sheetViews>
  <sheetFormatPr defaultRowHeight="15.5" x14ac:dyDescent="0.35"/>
  <cols>
    <col min="1" max="1" width="84" bestFit="1" customWidth="1"/>
  </cols>
  <sheetData>
    <row r="1" spans="1:3" ht="16" thickBot="1" x14ac:dyDescent="0.4">
      <c r="A1" s="330" t="s">
        <v>228</v>
      </c>
      <c r="B1" s="330"/>
      <c r="C1" s="330"/>
    </row>
    <row r="2" spans="1:3" ht="16" thickBot="1" x14ac:dyDescent="0.4">
      <c r="A2" s="29" t="s">
        <v>222</v>
      </c>
      <c r="B2" s="6" t="s">
        <v>23</v>
      </c>
      <c r="C2" s="6">
        <v>2022</v>
      </c>
    </row>
    <row r="3" spans="1:3" ht="16" thickBot="1" x14ac:dyDescent="0.4">
      <c r="A3" s="160" t="s">
        <v>268</v>
      </c>
      <c r="B3" s="124" t="s">
        <v>13</v>
      </c>
      <c r="C3" s="123">
        <v>80</v>
      </c>
    </row>
    <row r="4" spans="1:3" ht="16" thickBot="1" x14ac:dyDescent="0.4">
      <c r="A4" s="29" t="s">
        <v>223</v>
      </c>
      <c r="B4" s="29"/>
      <c r="C4" s="29"/>
    </row>
    <row r="5" spans="1:3" ht="16" thickBot="1" x14ac:dyDescent="0.4">
      <c r="A5" s="90" t="s">
        <v>224</v>
      </c>
      <c r="B5" s="11" t="s">
        <v>13</v>
      </c>
      <c r="C5" s="9">
        <v>75</v>
      </c>
    </row>
    <row r="6" spans="1:3" ht="16" thickBot="1" x14ac:dyDescent="0.4">
      <c r="A6" s="29" t="s">
        <v>226</v>
      </c>
      <c r="B6" s="29"/>
      <c r="C6" s="29"/>
    </row>
    <row r="7" spans="1:3" ht="16" thickBot="1" x14ac:dyDescent="0.4">
      <c r="A7" s="90" t="s">
        <v>227</v>
      </c>
      <c r="B7" s="124" t="s">
        <v>13</v>
      </c>
      <c r="C7" s="20">
        <v>86</v>
      </c>
    </row>
    <row r="8" spans="1:3" ht="16" thickBot="1" x14ac:dyDescent="0.4">
      <c r="A8" s="90" t="s">
        <v>225</v>
      </c>
      <c r="B8" s="124" t="s">
        <v>13</v>
      </c>
      <c r="C8" s="20">
        <v>74</v>
      </c>
    </row>
    <row r="10" spans="1:3" ht="21" x14ac:dyDescent="0.35">
      <c r="A10" s="351" t="s">
        <v>474</v>
      </c>
    </row>
  </sheetData>
  <mergeCells count="1">
    <mergeCell ref="A1:C1"/>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8"/>
  <sheetViews>
    <sheetView showGridLines="0" workbookViewId="0">
      <selection sqref="A1:D1"/>
    </sheetView>
  </sheetViews>
  <sheetFormatPr defaultRowHeight="15.5" x14ac:dyDescent="0.35"/>
  <cols>
    <col min="1" max="1" width="84" bestFit="1" customWidth="1"/>
  </cols>
  <sheetData>
    <row r="1" spans="1:4" x14ac:dyDescent="0.35">
      <c r="A1" s="336" t="s">
        <v>466</v>
      </c>
      <c r="B1" s="336"/>
      <c r="C1" s="336"/>
      <c r="D1" s="336"/>
    </row>
    <row r="2" spans="1:4" ht="16" thickBot="1" x14ac:dyDescent="0.4">
      <c r="A2" s="275" t="s">
        <v>329</v>
      </c>
      <c r="B2" s="16" t="s">
        <v>330</v>
      </c>
      <c r="C2" s="16">
        <f>sn_year</f>
        <v>2022</v>
      </c>
      <c r="D2" s="16" t="s">
        <v>331</v>
      </c>
    </row>
    <row r="3" spans="1:4" ht="24" x14ac:dyDescent="0.35">
      <c r="A3" s="47" t="s">
        <v>332</v>
      </c>
      <c r="B3" s="276" t="s">
        <v>333</v>
      </c>
      <c r="C3" s="277">
        <v>165</v>
      </c>
      <c r="D3" s="278">
        <v>2023</v>
      </c>
    </row>
    <row r="4" spans="1:4" x14ac:dyDescent="0.35">
      <c r="A4" s="47" t="s">
        <v>334</v>
      </c>
      <c r="B4" s="276" t="s">
        <v>13</v>
      </c>
      <c r="C4" s="277">
        <v>82</v>
      </c>
      <c r="D4" s="278">
        <v>2022</v>
      </c>
    </row>
    <row r="5" spans="1:4" ht="24" x14ac:dyDescent="0.35">
      <c r="A5" s="47" t="s">
        <v>335</v>
      </c>
      <c r="B5" s="276" t="s">
        <v>333</v>
      </c>
      <c r="C5" s="277">
        <v>336</v>
      </c>
      <c r="D5" s="278">
        <v>2023</v>
      </c>
    </row>
    <row r="6" spans="1:4" ht="24" x14ac:dyDescent="0.35">
      <c r="A6" s="47" t="s">
        <v>336</v>
      </c>
      <c r="B6" s="276" t="s">
        <v>13</v>
      </c>
      <c r="C6" s="277">
        <v>40</v>
      </c>
      <c r="D6" s="278">
        <v>2023</v>
      </c>
    </row>
    <row r="8" spans="1:4" x14ac:dyDescent="0.35">
      <c r="A8" s="52" t="s">
        <v>337</v>
      </c>
    </row>
  </sheetData>
  <mergeCells count="1">
    <mergeCell ref="A1:D1"/>
  </mergeCells>
  <pageMargins left="0.7" right="0.7" top="0.75" bottom="0.75" header="0.3" footer="0.3"/>
  <pageSetup paperSize="9" orientation="portrait" r:id="rId1"/>
  <headerFooter>
    <oddFooter>&amp;C&amp;1#&amp;"Calibri"&amp;10&amp;K000000Company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5"/>
  <sheetViews>
    <sheetView showGridLines="0" zoomScaleNormal="100" workbookViewId="0">
      <selection activeCell="F19" sqref="F19"/>
    </sheetView>
  </sheetViews>
  <sheetFormatPr defaultRowHeight="15.5" x14ac:dyDescent="0.35"/>
  <cols>
    <col min="1" max="1" width="84" bestFit="1" customWidth="1"/>
  </cols>
  <sheetData>
    <row r="1" spans="1:9" ht="16" thickBot="1" x14ac:dyDescent="0.4">
      <c r="A1" s="330" t="s">
        <v>229</v>
      </c>
      <c r="B1" s="330"/>
      <c r="C1" s="330"/>
    </row>
    <row r="2" spans="1:9" ht="16" customHeight="1" thickBot="1" x14ac:dyDescent="0.4">
      <c r="A2" s="15" t="s">
        <v>217</v>
      </c>
      <c r="B2" s="6" t="s">
        <v>23</v>
      </c>
      <c r="C2" s="6">
        <v>2022</v>
      </c>
    </row>
    <row r="3" spans="1:9" ht="16" thickBot="1" x14ac:dyDescent="0.4">
      <c r="A3" s="90" t="s">
        <v>215</v>
      </c>
      <c r="B3" s="11" t="s">
        <v>220</v>
      </c>
      <c r="C3" s="90">
        <v>190</v>
      </c>
    </row>
    <row r="4" spans="1:9" ht="16" thickBot="1" x14ac:dyDescent="0.4">
      <c r="A4" s="29" t="s">
        <v>218</v>
      </c>
      <c r="B4" s="29"/>
      <c r="C4" s="29"/>
      <c r="I4" s="165"/>
    </row>
    <row r="5" spans="1:9" x14ac:dyDescent="0.35">
      <c r="A5" s="8" t="s">
        <v>216</v>
      </c>
      <c r="B5" s="11" t="s">
        <v>219</v>
      </c>
      <c r="C5" s="9">
        <v>840</v>
      </c>
    </row>
  </sheetData>
  <mergeCells count="1">
    <mergeCell ref="A1:C1"/>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5"/>
  <sheetViews>
    <sheetView showGridLines="0" workbookViewId="0">
      <selection activeCell="A13" sqref="A13"/>
    </sheetView>
  </sheetViews>
  <sheetFormatPr defaultRowHeight="15.5" x14ac:dyDescent="0.35"/>
  <cols>
    <col min="1" max="1" width="84" bestFit="1" customWidth="1"/>
    <col min="3" max="3" width="8.75" customWidth="1"/>
  </cols>
  <sheetData>
    <row r="1" spans="1:4" ht="16" thickBot="1" x14ac:dyDescent="0.4">
      <c r="A1" s="330" t="s">
        <v>292</v>
      </c>
      <c r="B1" s="330"/>
      <c r="C1" s="330"/>
    </row>
    <row r="2" spans="1:4" ht="16" thickBot="1" x14ac:dyDescent="0.4">
      <c r="A2" s="15" t="s">
        <v>293</v>
      </c>
      <c r="B2" s="6" t="s">
        <v>23</v>
      </c>
      <c r="C2" s="6">
        <v>2022</v>
      </c>
    </row>
    <row r="3" spans="1:4" ht="16" thickBot="1" x14ac:dyDescent="0.4">
      <c r="A3" s="90" t="s">
        <v>294</v>
      </c>
      <c r="B3" s="124" t="s">
        <v>22</v>
      </c>
      <c r="C3" s="123">
        <v>2</v>
      </c>
      <c r="D3" s="132"/>
    </row>
    <row r="4" spans="1:4" ht="16" thickBot="1" x14ac:dyDescent="0.4">
      <c r="A4" s="94" t="s">
        <v>295</v>
      </c>
      <c r="B4" s="11" t="s">
        <v>22</v>
      </c>
      <c r="C4" s="168">
        <v>0</v>
      </c>
      <c r="D4" s="132"/>
    </row>
    <row r="5" spans="1:4" ht="16" thickBot="1" x14ac:dyDescent="0.4">
      <c r="A5" s="90" t="s">
        <v>296</v>
      </c>
      <c r="B5" s="124" t="s">
        <v>297</v>
      </c>
      <c r="C5" s="168">
        <v>0</v>
      </c>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CC5B-4BCC-4C6D-869D-61D17CEE9FBA}">
  <dimension ref="A1:C6"/>
  <sheetViews>
    <sheetView showGridLines="0" workbookViewId="0">
      <selection activeCell="A3" sqref="A3"/>
    </sheetView>
  </sheetViews>
  <sheetFormatPr defaultRowHeight="15.5" x14ac:dyDescent="0.35"/>
  <cols>
    <col min="1" max="1" width="45.6640625" customWidth="1"/>
  </cols>
  <sheetData>
    <row r="1" spans="1:3" ht="16" thickBot="1" x14ac:dyDescent="0.4">
      <c r="A1" s="330" t="s">
        <v>462</v>
      </c>
      <c r="B1" s="330"/>
      <c r="C1" s="330"/>
    </row>
    <row r="2" spans="1:3" ht="16" thickBot="1" x14ac:dyDescent="0.4">
      <c r="A2" s="279" t="s">
        <v>338</v>
      </c>
      <c r="B2" s="280" t="s">
        <v>23</v>
      </c>
      <c r="C2" s="71">
        <v>2022</v>
      </c>
    </row>
    <row r="3" spans="1:3" ht="16" thickBot="1" x14ac:dyDescent="0.4">
      <c r="A3" s="106" t="s">
        <v>341</v>
      </c>
      <c r="B3" s="281" t="s">
        <v>339</v>
      </c>
      <c r="C3" s="282">
        <v>38442.6</v>
      </c>
    </row>
    <row r="4" spans="1:3" ht="16" thickBot="1" x14ac:dyDescent="0.4">
      <c r="A4" s="106" t="s">
        <v>342</v>
      </c>
      <c r="B4" s="281" t="s">
        <v>339</v>
      </c>
      <c r="C4" s="282">
        <v>9352.9608599999992</v>
      </c>
    </row>
    <row r="5" spans="1:3" ht="16" thickBot="1" x14ac:dyDescent="0.4">
      <c r="A5" s="283" t="s">
        <v>343</v>
      </c>
      <c r="B5" s="281" t="s">
        <v>339</v>
      </c>
      <c r="C5" s="284">
        <v>47795.560859999998</v>
      </c>
    </row>
    <row r="6" spans="1:3" ht="16" thickBot="1" x14ac:dyDescent="0.4">
      <c r="A6" s="283" t="s">
        <v>344</v>
      </c>
      <c r="B6" s="285" t="s">
        <v>340</v>
      </c>
      <c r="C6" s="286">
        <v>2.1983279999999998E-3</v>
      </c>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3B72-E528-4453-AED0-4C850CC56A69}">
  <dimension ref="A1:B5"/>
  <sheetViews>
    <sheetView showGridLines="0" workbookViewId="0">
      <selection activeCell="B3" sqref="B3"/>
    </sheetView>
  </sheetViews>
  <sheetFormatPr defaultRowHeight="15.5" x14ac:dyDescent="0.35"/>
  <cols>
    <col min="1" max="2" width="32.5" customWidth="1"/>
  </cols>
  <sheetData>
    <row r="1" spans="1:2" ht="16" thickBot="1" x14ac:dyDescent="0.4">
      <c r="A1" s="330" t="s">
        <v>468</v>
      </c>
      <c r="B1" s="330"/>
    </row>
    <row r="2" spans="1:2" ht="16" thickBot="1" x14ac:dyDescent="0.4">
      <c r="A2" s="279" t="s">
        <v>473</v>
      </c>
      <c r="B2" s="280" t="s">
        <v>469</v>
      </c>
    </row>
    <row r="3" spans="1:2" ht="16" thickBot="1" x14ac:dyDescent="0.4">
      <c r="A3" s="106" t="s">
        <v>470</v>
      </c>
      <c r="B3" s="322">
        <v>2500000</v>
      </c>
    </row>
    <row r="4" spans="1:2" ht="16" thickBot="1" x14ac:dyDescent="0.4">
      <c r="A4" s="106" t="s">
        <v>471</v>
      </c>
      <c r="B4" s="322">
        <v>1150000</v>
      </c>
    </row>
    <row r="5" spans="1:2" ht="16" thickBot="1" x14ac:dyDescent="0.4">
      <c r="A5" s="106" t="s">
        <v>472</v>
      </c>
      <c r="B5" s="322">
        <v>130000</v>
      </c>
    </row>
  </sheetData>
  <mergeCells count="1">
    <mergeCell ref="A1:B1"/>
  </mergeCells>
  <pageMargins left="0.7" right="0.7" top="0.75" bottom="0.75" header="0.3" footer="0.3"/>
  <pageSetup paperSize="9" orientation="portrait" r:id="rId1"/>
  <headerFooter>
    <oddFooter>&amp;C&amp;1#&amp;"Calibri"&amp;10&amp;K000000Company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30"/>
  <sheetViews>
    <sheetView showGridLines="0" zoomScale="80" zoomScaleNormal="80" workbookViewId="0">
      <selection sqref="A1:B1"/>
    </sheetView>
  </sheetViews>
  <sheetFormatPr defaultColWidth="8.58203125" defaultRowHeight="12" x14ac:dyDescent="0.35"/>
  <cols>
    <col min="1" max="1" width="16.08203125" style="8" customWidth="1"/>
    <col min="2" max="2" width="37.08203125" style="8" customWidth="1"/>
    <col min="3" max="3" width="52.25" style="8" customWidth="1"/>
    <col min="4" max="16384" width="8.58203125" style="8"/>
  </cols>
  <sheetData>
    <row r="1" spans="1:3" ht="13.5" thickBot="1" x14ac:dyDescent="0.4">
      <c r="A1" s="343" t="s">
        <v>384</v>
      </c>
      <c r="B1" s="344"/>
      <c r="C1" s="293" t="s">
        <v>385</v>
      </c>
    </row>
    <row r="2" spans="1:3" ht="13" x14ac:dyDescent="0.35">
      <c r="A2" s="337" t="s">
        <v>269</v>
      </c>
      <c r="B2" s="340" t="s">
        <v>345</v>
      </c>
      <c r="C2" s="291" t="s">
        <v>346</v>
      </c>
    </row>
    <row r="3" spans="1:3" ht="13.5" thickBot="1" x14ac:dyDescent="0.4">
      <c r="A3" s="338"/>
      <c r="B3" s="342"/>
      <c r="C3" s="287" t="s">
        <v>347</v>
      </c>
    </row>
    <row r="4" spans="1:3" ht="13.5" thickBot="1" x14ac:dyDescent="0.4">
      <c r="A4" s="288" t="s">
        <v>203</v>
      </c>
      <c r="B4" s="289" t="s">
        <v>204</v>
      </c>
      <c r="C4" s="287" t="s">
        <v>348</v>
      </c>
    </row>
    <row r="5" spans="1:3" ht="54" customHeight="1" x14ac:dyDescent="0.35">
      <c r="A5" s="337" t="s">
        <v>205</v>
      </c>
      <c r="B5" s="290" t="s">
        <v>349</v>
      </c>
      <c r="C5" s="291" t="s">
        <v>351</v>
      </c>
    </row>
    <row r="6" spans="1:3" ht="34" customHeight="1" x14ac:dyDescent="0.35">
      <c r="A6" s="339"/>
      <c r="B6" s="290" t="s">
        <v>206</v>
      </c>
      <c r="C6" s="291" t="s">
        <v>352</v>
      </c>
    </row>
    <row r="7" spans="1:3" ht="16" thickBot="1" x14ac:dyDescent="0.4">
      <c r="A7" s="338"/>
      <c r="B7" s="289" t="s">
        <v>350</v>
      </c>
      <c r="C7" s="292"/>
    </row>
    <row r="8" spans="1:3" ht="26.5" thickBot="1" x14ac:dyDescent="0.4">
      <c r="A8" s="288" t="s">
        <v>207</v>
      </c>
      <c r="B8" s="289" t="s">
        <v>353</v>
      </c>
      <c r="C8" s="287" t="s">
        <v>351</v>
      </c>
    </row>
    <row r="9" spans="1:3" ht="24" customHeight="1" x14ac:dyDescent="0.35">
      <c r="A9" s="337" t="s">
        <v>208</v>
      </c>
      <c r="B9" s="340" t="s">
        <v>354</v>
      </c>
      <c r="C9" s="291" t="s">
        <v>355</v>
      </c>
    </row>
    <row r="10" spans="1:3" ht="159.5" customHeight="1" x14ac:dyDescent="0.35">
      <c r="A10" s="339"/>
      <c r="B10" s="341"/>
      <c r="C10" s="291" t="s">
        <v>356</v>
      </c>
    </row>
    <row r="11" spans="1:3" ht="73" customHeight="1" x14ac:dyDescent="0.35">
      <c r="A11" s="339"/>
      <c r="B11" s="341"/>
      <c r="C11" s="291" t="s">
        <v>357</v>
      </c>
    </row>
    <row r="12" spans="1:3" ht="91" customHeight="1" x14ac:dyDescent="0.35">
      <c r="A12" s="339"/>
      <c r="B12" s="341"/>
      <c r="C12" s="291" t="s">
        <v>358</v>
      </c>
    </row>
    <row r="13" spans="1:3" ht="45.5" customHeight="1" thickBot="1" x14ac:dyDescent="0.4">
      <c r="A13" s="338"/>
      <c r="B13" s="342"/>
      <c r="C13" s="287" t="s">
        <v>359</v>
      </c>
    </row>
    <row r="14" spans="1:3" ht="19" customHeight="1" x14ac:dyDescent="0.35">
      <c r="A14" s="337" t="s">
        <v>209</v>
      </c>
      <c r="B14" s="290" t="s">
        <v>360</v>
      </c>
      <c r="C14" s="337" t="s">
        <v>361</v>
      </c>
    </row>
    <row r="15" spans="1:3" ht="47.15" customHeight="1" thickBot="1" x14ac:dyDescent="0.4">
      <c r="A15" s="338"/>
      <c r="B15" s="289" t="s">
        <v>210</v>
      </c>
      <c r="C15" s="338"/>
    </row>
    <row r="16" spans="1:3" ht="43.5" customHeight="1" x14ac:dyDescent="0.35">
      <c r="A16" s="337" t="s">
        <v>270</v>
      </c>
      <c r="B16" s="340" t="s">
        <v>362</v>
      </c>
      <c r="C16" s="291" t="s">
        <v>363</v>
      </c>
    </row>
    <row r="17" spans="1:3" ht="35" customHeight="1" x14ac:dyDescent="0.35">
      <c r="A17" s="339"/>
      <c r="B17" s="341"/>
      <c r="C17" s="291" t="s">
        <v>364</v>
      </c>
    </row>
    <row r="18" spans="1:3" ht="27" customHeight="1" thickBot="1" x14ac:dyDescent="0.4">
      <c r="A18" s="338"/>
      <c r="B18" s="342"/>
      <c r="C18" s="287" t="s">
        <v>365</v>
      </c>
    </row>
    <row r="19" spans="1:3" ht="47.15" customHeight="1" thickBot="1" x14ac:dyDescent="0.4">
      <c r="A19" s="288" t="s">
        <v>271</v>
      </c>
      <c r="B19" s="289" t="s">
        <v>272</v>
      </c>
      <c r="C19" s="287" t="s">
        <v>277</v>
      </c>
    </row>
    <row r="20" spans="1:3" ht="59.15" customHeight="1" thickBot="1" x14ac:dyDescent="0.4">
      <c r="A20" s="288" t="s">
        <v>366</v>
      </c>
      <c r="B20" s="289" t="s">
        <v>367</v>
      </c>
      <c r="C20" s="287" t="s">
        <v>368</v>
      </c>
    </row>
    <row r="21" spans="1:3" ht="139.5" customHeight="1" thickBot="1" x14ac:dyDescent="0.4">
      <c r="A21" s="288" t="s">
        <v>211</v>
      </c>
      <c r="B21" s="289" t="s">
        <v>369</v>
      </c>
      <c r="C21" s="287" t="s">
        <v>370</v>
      </c>
    </row>
    <row r="22" spans="1:3" ht="86" customHeight="1" thickBot="1" x14ac:dyDescent="0.4">
      <c r="A22" s="288" t="s">
        <v>291</v>
      </c>
      <c r="B22" s="289" t="s">
        <v>371</v>
      </c>
      <c r="C22" s="287" t="s">
        <v>278</v>
      </c>
    </row>
    <row r="23" spans="1:3" ht="113.5" customHeight="1" thickBot="1" x14ac:dyDescent="0.4">
      <c r="A23" s="288" t="s">
        <v>372</v>
      </c>
      <c r="B23" s="289" t="s">
        <v>373</v>
      </c>
      <c r="C23" s="287" t="s">
        <v>374</v>
      </c>
    </row>
    <row r="24" spans="1:3" ht="82.5" customHeight="1" thickBot="1" x14ac:dyDescent="0.4">
      <c r="A24" s="288" t="s">
        <v>273</v>
      </c>
      <c r="B24" s="289" t="s">
        <v>375</v>
      </c>
      <c r="C24" s="287" t="s">
        <v>376</v>
      </c>
    </row>
    <row r="25" spans="1:3" ht="69.5" customHeight="1" thickBot="1" x14ac:dyDescent="0.4">
      <c r="A25" s="288" t="s">
        <v>274</v>
      </c>
      <c r="B25" s="289" t="s">
        <v>377</v>
      </c>
      <c r="C25" s="287" t="s">
        <v>378</v>
      </c>
    </row>
    <row r="26" spans="1:3" ht="89.5" customHeight="1" thickBot="1" x14ac:dyDescent="0.4">
      <c r="A26" s="288" t="s">
        <v>275</v>
      </c>
      <c r="B26" s="289" t="s">
        <v>290</v>
      </c>
      <c r="C26" s="287" t="s">
        <v>279</v>
      </c>
    </row>
    <row r="27" spans="1:3" ht="132.5" customHeight="1" thickBot="1" x14ac:dyDescent="0.4">
      <c r="A27" s="288" t="s">
        <v>212</v>
      </c>
      <c r="B27" s="289" t="s">
        <v>379</v>
      </c>
      <c r="C27" s="287" t="s">
        <v>380</v>
      </c>
    </row>
    <row r="28" spans="1:3" ht="13" x14ac:dyDescent="0.35">
      <c r="A28" s="337" t="s">
        <v>276</v>
      </c>
      <c r="B28" s="340" t="s">
        <v>381</v>
      </c>
      <c r="C28" s="291" t="s">
        <v>382</v>
      </c>
    </row>
    <row r="29" spans="1:3" ht="13" x14ac:dyDescent="0.35">
      <c r="A29" s="339"/>
      <c r="B29" s="341"/>
      <c r="C29" s="291" t="s">
        <v>378</v>
      </c>
    </row>
    <row r="30" spans="1:3" ht="13.5" thickBot="1" x14ac:dyDescent="0.4">
      <c r="A30" s="338"/>
      <c r="B30" s="342"/>
      <c r="C30" s="287" t="s">
        <v>383</v>
      </c>
    </row>
  </sheetData>
  <mergeCells count="12">
    <mergeCell ref="A1:B1"/>
    <mergeCell ref="A2:A3"/>
    <mergeCell ref="B2:B3"/>
    <mergeCell ref="A5:A7"/>
    <mergeCell ref="A9:A13"/>
    <mergeCell ref="B9:B13"/>
    <mergeCell ref="C14:C15"/>
    <mergeCell ref="A16:A18"/>
    <mergeCell ref="B16:B18"/>
    <mergeCell ref="A28:A30"/>
    <mergeCell ref="B28:B30"/>
    <mergeCell ref="A14:A15"/>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showGridLines="0" zoomScaleNormal="100" workbookViewId="0"/>
  </sheetViews>
  <sheetFormatPr defaultRowHeight="15.5" x14ac:dyDescent="0.35"/>
  <cols>
    <col min="1" max="1" width="49.08203125" bestFit="1" customWidth="1"/>
    <col min="3" max="7" width="11.83203125" customWidth="1"/>
  </cols>
  <sheetData>
    <row r="1" spans="1:7" x14ac:dyDescent="0.35">
      <c r="A1" s="294" t="s">
        <v>399</v>
      </c>
      <c r="B1" s="324" t="s">
        <v>1</v>
      </c>
      <c r="C1" s="324"/>
      <c r="D1" s="324"/>
      <c r="E1" s="324"/>
      <c r="F1" s="324"/>
      <c r="G1" s="324"/>
    </row>
    <row r="2" spans="1:7" x14ac:dyDescent="0.35">
      <c r="A2" s="295" t="s">
        <v>46</v>
      </c>
      <c r="B2" s="296" t="s">
        <v>393</v>
      </c>
      <c r="C2" s="296" t="s">
        <v>394</v>
      </c>
      <c r="D2" s="296" t="s">
        <v>395</v>
      </c>
      <c r="E2" s="296" t="s">
        <v>43</v>
      </c>
      <c r="F2" s="296" t="s">
        <v>40</v>
      </c>
      <c r="G2" s="297" t="s">
        <v>396</v>
      </c>
    </row>
    <row r="3" spans="1:7" x14ac:dyDescent="0.35">
      <c r="A3" s="298" t="s">
        <v>388</v>
      </c>
      <c r="B3" s="299">
        <v>1</v>
      </c>
      <c r="C3" s="300">
        <v>2903</v>
      </c>
      <c r="D3" s="300">
        <v>2109</v>
      </c>
      <c r="E3" s="300">
        <v>56</v>
      </c>
      <c r="F3" s="300">
        <v>8951</v>
      </c>
      <c r="G3" s="301">
        <v>389</v>
      </c>
    </row>
    <row r="4" spans="1:7" x14ac:dyDescent="0.35">
      <c r="A4" s="298" t="s">
        <v>389</v>
      </c>
      <c r="B4" s="299">
        <v>2</v>
      </c>
      <c r="C4" s="300">
        <v>221</v>
      </c>
      <c r="D4" s="300">
        <v>225</v>
      </c>
      <c r="E4" s="300">
        <v>157</v>
      </c>
      <c r="F4" s="300">
        <v>853</v>
      </c>
      <c r="G4" s="301">
        <v>96</v>
      </c>
    </row>
    <row r="5" spans="1:7" x14ac:dyDescent="0.35">
      <c r="A5" s="302" t="s">
        <v>390</v>
      </c>
      <c r="B5" s="299">
        <v>3</v>
      </c>
      <c r="C5" s="303">
        <f>SUM(C3:C4)</f>
        <v>3124</v>
      </c>
      <c r="D5" s="303">
        <f>SUM(D3:D4)</f>
        <v>2334</v>
      </c>
      <c r="E5" s="303">
        <f>SUM(E3:E4)</f>
        <v>213</v>
      </c>
      <c r="F5" s="303">
        <f>SUM(F3:F4)</f>
        <v>9804</v>
      </c>
      <c r="G5" s="304">
        <v>485</v>
      </c>
    </row>
    <row r="6" spans="1:7" x14ac:dyDescent="0.35">
      <c r="A6" s="305" t="s">
        <v>391</v>
      </c>
      <c r="B6" s="299">
        <v>4</v>
      </c>
      <c r="C6" s="303">
        <v>93</v>
      </c>
      <c r="D6" s="303">
        <v>213</v>
      </c>
      <c r="E6" s="303">
        <v>27</v>
      </c>
      <c r="F6" s="303">
        <v>1</v>
      </c>
      <c r="G6" s="304">
        <v>-89</v>
      </c>
    </row>
    <row r="7" spans="1:7" x14ac:dyDescent="0.35">
      <c r="A7" s="305" t="s">
        <v>47</v>
      </c>
      <c r="B7" s="299">
        <v>5</v>
      </c>
      <c r="C7" s="303">
        <v>6</v>
      </c>
      <c r="D7" s="303">
        <v>-57</v>
      </c>
      <c r="E7" s="303">
        <v>-8</v>
      </c>
      <c r="F7" s="303">
        <v>43</v>
      </c>
      <c r="G7" s="304">
        <v>-83</v>
      </c>
    </row>
    <row r="8" spans="1:7" x14ac:dyDescent="0.35">
      <c r="A8" s="305" t="s">
        <v>178</v>
      </c>
      <c r="B8" s="299"/>
      <c r="C8" s="303">
        <v>9</v>
      </c>
      <c r="D8" s="303">
        <v>37</v>
      </c>
      <c r="E8" s="303">
        <v>5</v>
      </c>
      <c r="F8" s="303">
        <v>27</v>
      </c>
      <c r="G8" s="304">
        <v>12</v>
      </c>
    </row>
    <row r="9" spans="1:7" x14ac:dyDescent="0.35">
      <c r="A9" s="305" t="s">
        <v>48</v>
      </c>
      <c r="B9" s="299">
        <v>6</v>
      </c>
      <c r="C9" s="303">
        <v>7300</v>
      </c>
      <c r="D9" s="303">
        <v>7387</v>
      </c>
      <c r="E9" s="303">
        <v>2586</v>
      </c>
      <c r="F9" s="303">
        <v>31131</v>
      </c>
      <c r="G9" s="304">
        <v>1782</v>
      </c>
    </row>
    <row r="10" spans="1:7" x14ac:dyDescent="0.35">
      <c r="A10" s="306" t="s">
        <v>392</v>
      </c>
      <c r="B10" s="307">
        <v>7</v>
      </c>
      <c r="C10" s="308">
        <v>241</v>
      </c>
      <c r="D10" s="308">
        <v>181</v>
      </c>
      <c r="E10" s="308">
        <v>36</v>
      </c>
      <c r="F10" s="308">
        <v>1653</v>
      </c>
      <c r="G10" s="309">
        <v>66</v>
      </c>
    </row>
    <row r="12" spans="1:7" x14ac:dyDescent="0.35">
      <c r="A12" s="326" t="s">
        <v>398</v>
      </c>
      <c r="B12" s="326"/>
      <c r="C12" s="326"/>
      <c r="D12" s="326"/>
      <c r="E12" s="326"/>
      <c r="F12" s="326"/>
      <c r="G12" s="326"/>
    </row>
    <row r="14" spans="1:7" x14ac:dyDescent="0.35">
      <c r="A14" s="294" t="s">
        <v>387</v>
      </c>
      <c r="B14" s="325" t="s">
        <v>1</v>
      </c>
      <c r="C14" s="325"/>
      <c r="D14" s="325"/>
      <c r="E14" s="325"/>
      <c r="F14" s="325"/>
      <c r="G14" s="325"/>
    </row>
    <row r="15" spans="1:7" x14ac:dyDescent="0.35">
      <c r="A15" s="295" t="s">
        <v>46</v>
      </c>
      <c r="B15" s="296" t="s">
        <v>393</v>
      </c>
      <c r="C15" s="296" t="s">
        <v>394</v>
      </c>
      <c r="D15" s="296" t="s">
        <v>395</v>
      </c>
      <c r="E15" s="296" t="s">
        <v>43</v>
      </c>
      <c r="F15" s="296" t="s">
        <v>40</v>
      </c>
      <c r="G15" s="297" t="s">
        <v>396</v>
      </c>
    </row>
    <row r="16" spans="1:7" x14ac:dyDescent="0.35">
      <c r="A16" s="298" t="s">
        <v>388</v>
      </c>
      <c r="B16" s="310">
        <v>1</v>
      </c>
      <c r="C16" s="311">
        <v>3165</v>
      </c>
      <c r="D16" s="311">
        <v>2203</v>
      </c>
      <c r="E16" s="311">
        <v>53</v>
      </c>
      <c r="F16" s="311">
        <v>9550</v>
      </c>
      <c r="G16" s="311">
        <v>378</v>
      </c>
    </row>
    <row r="17" spans="1:7" x14ac:dyDescent="0.35">
      <c r="A17" s="298" t="s">
        <v>389</v>
      </c>
      <c r="B17" s="310">
        <v>2</v>
      </c>
      <c r="C17" s="311">
        <v>188</v>
      </c>
      <c r="D17" s="311">
        <v>206</v>
      </c>
      <c r="E17" s="311">
        <v>176</v>
      </c>
      <c r="F17" s="311">
        <v>847</v>
      </c>
      <c r="G17" s="311">
        <v>99</v>
      </c>
    </row>
    <row r="18" spans="1:7" x14ac:dyDescent="0.35">
      <c r="A18" s="302" t="s">
        <v>390</v>
      </c>
      <c r="B18" s="310">
        <v>3</v>
      </c>
      <c r="C18" s="312">
        <v>3353</v>
      </c>
      <c r="D18" s="312">
        <v>2409</v>
      </c>
      <c r="E18" s="312">
        <v>229</v>
      </c>
      <c r="F18" s="312">
        <v>10397</v>
      </c>
      <c r="G18" s="312">
        <v>477</v>
      </c>
    </row>
    <row r="19" spans="1:7" x14ac:dyDescent="0.35">
      <c r="A19" s="305" t="s">
        <v>397</v>
      </c>
      <c r="B19" s="310">
        <v>4</v>
      </c>
      <c r="C19" s="312">
        <v>163</v>
      </c>
      <c r="D19" s="312">
        <v>263</v>
      </c>
      <c r="E19" s="312">
        <v>30</v>
      </c>
      <c r="F19" s="312">
        <v>166</v>
      </c>
      <c r="G19" s="312">
        <v>12</v>
      </c>
    </row>
    <row r="20" spans="1:7" x14ac:dyDescent="0.35">
      <c r="A20" s="305" t="s">
        <v>47</v>
      </c>
      <c r="B20" s="310">
        <v>5</v>
      </c>
      <c r="C20" s="312">
        <v>4</v>
      </c>
      <c r="D20" s="312">
        <v>-17</v>
      </c>
      <c r="E20" s="312">
        <v>-4</v>
      </c>
      <c r="F20" s="312">
        <v>-28</v>
      </c>
      <c r="G20" s="312">
        <v>-8</v>
      </c>
    </row>
    <row r="21" spans="1:7" x14ac:dyDescent="0.35">
      <c r="A21" s="305" t="s">
        <v>178</v>
      </c>
      <c r="B21" s="310"/>
      <c r="C21" s="312">
        <v>12</v>
      </c>
      <c r="D21" s="312">
        <v>43</v>
      </c>
      <c r="E21" s="312">
        <v>6</v>
      </c>
      <c r="F21" s="312">
        <v>24</v>
      </c>
      <c r="G21" s="312">
        <v>12</v>
      </c>
    </row>
    <row r="22" spans="1:7" x14ac:dyDescent="0.35">
      <c r="A22" s="305" t="s">
        <v>48</v>
      </c>
      <c r="B22" s="310">
        <v>6</v>
      </c>
      <c r="C22" s="312">
        <v>7253</v>
      </c>
      <c r="D22" s="312">
        <v>7338</v>
      </c>
      <c r="E22" s="312">
        <v>2548</v>
      </c>
      <c r="F22" s="312">
        <v>31521</v>
      </c>
      <c r="G22" s="312">
        <v>1753</v>
      </c>
    </row>
    <row r="23" spans="1:7" x14ac:dyDescent="0.35">
      <c r="A23" s="306" t="s">
        <v>392</v>
      </c>
      <c r="B23" s="313">
        <v>7</v>
      </c>
      <c r="C23" s="314">
        <v>339</v>
      </c>
      <c r="D23" s="314">
        <v>193</v>
      </c>
      <c r="E23" s="314">
        <v>36</v>
      </c>
      <c r="F23" s="314">
        <v>1660</v>
      </c>
      <c r="G23" s="314">
        <v>68</v>
      </c>
    </row>
    <row r="25" spans="1:7" ht="97.5" customHeight="1" x14ac:dyDescent="0.35">
      <c r="A25" s="323" t="s">
        <v>386</v>
      </c>
      <c r="B25" s="323"/>
      <c r="C25" s="323"/>
      <c r="D25" s="323"/>
      <c r="E25" s="323"/>
      <c r="F25" s="323"/>
      <c r="G25" s="323"/>
    </row>
  </sheetData>
  <mergeCells count="4">
    <mergeCell ref="A25:G25"/>
    <mergeCell ref="B1:G1"/>
    <mergeCell ref="B14:G14"/>
    <mergeCell ref="A12:G12"/>
  </mergeCells>
  <pageMargins left="0.7" right="0.7" top="0.75" bottom="0.75" header="0.3" footer="0.3"/>
  <pageSetup paperSize="9" orientation="portrait" r:id="rId1"/>
  <headerFooter>
    <oddFooter>&amp;C&amp;1#&amp;"Calibri"&amp;10&amp;K000000Company 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8492-1776-45B8-B649-AD62D8C320DB}">
  <dimension ref="A1:D23"/>
  <sheetViews>
    <sheetView showGridLines="0" zoomScale="80" zoomScaleNormal="80" workbookViewId="0">
      <pane ySplit="1" topLeftCell="A2" activePane="bottomLeft" state="frozen"/>
      <selection pane="bottomLeft" sqref="A1:B1"/>
    </sheetView>
  </sheetViews>
  <sheetFormatPr defaultRowHeight="14.5" x14ac:dyDescent="0.35"/>
  <cols>
    <col min="1" max="1" width="14.58203125" style="316" customWidth="1"/>
    <col min="2" max="2" width="17.58203125" style="316" customWidth="1"/>
    <col min="3" max="3" width="27.25" style="316" customWidth="1"/>
    <col min="4" max="4" width="58.4140625" style="316" customWidth="1"/>
    <col min="5" max="16384" width="8.6640625" style="316"/>
  </cols>
  <sheetData>
    <row r="1" spans="1:4" ht="14.5" customHeight="1" thickBot="1" x14ac:dyDescent="0.4">
      <c r="A1" s="343" t="s">
        <v>405</v>
      </c>
      <c r="B1" s="344"/>
      <c r="C1" s="293" t="s">
        <v>406</v>
      </c>
      <c r="D1" s="293" t="s">
        <v>407</v>
      </c>
    </row>
    <row r="2" spans="1:4" x14ac:dyDescent="0.35">
      <c r="A2" s="348" t="s">
        <v>408</v>
      </c>
      <c r="B2" s="348"/>
      <c r="C2" s="348"/>
      <c r="D2" s="348"/>
    </row>
    <row r="3" spans="1:4" x14ac:dyDescent="0.35">
      <c r="A3" s="349" t="s">
        <v>409</v>
      </c>
      <c r="B3" s="350" t="s">
        <v>410</v>
      </c>
      <c r="C3" s="317" t="s">
        <v>411</v>
      </c>
      <c r="D3" s="318" t="s">
        <v>412</v>
      </c>
    </row>
    <row r="4" spans="1:4" x14ac:dyDescent="0.35">
      <c r="A4" s="349"/>
      <c r="B4" s="350"/>
      <c r="C4" s="317" t="s">
        <v>413</v>
      </c>
      <c r="D4" s="318" t="s">
        <v>414</v>
      </c>
    </row>
    <row r="5" spans="1:4" x14ac:dyDescent="0.35">
      <c r="A5" s="349"/>
      <c r="B5" s="350"/>
      <c r="C5" s="317" t="s">
        <v>415</v>
      </c>
      <c r="D5" s="318" t="s">
        <v>416</v>
      </c>
    </row>
    <row r="6" spans="1:4" x14ac:dyDescent="0.35">
      <c r="A6" s="349"/>
      <c r="B6" s="350"/>
      <c r="C6" s="317" t="s">
        <v>417</v>
      </c>
      <c r="D6" s="318" t="s">
        <v>418</v>
      </c>
    </row>
    <row r="7" spans="1:4" ht="43.5" x14ac:dyDescent="0.35">
      <c r="A7" s="349"/>
      <c r="B7" s="317" t="s">
        <v>419</v>
      </c>
      <c r="C7" s="317" t="s">
        <v>420</v>
      </c>
      <c r="D7" s="318" t="s">
        <v>421</v>
      </c>
    </row>
    <row r="8" spans="1:4" ht="43.5" x14ac:dyDescent="0.35">
      <c r="A8" s="349"/>
      <c r="B8" s="317" t="s">
        <v>422</v>
      </c>
      <c r="C8" s="317" t="s">
        <v>423</v>
      </c>
      <c r="D8" s="318" t="s">
        <v>421</v>
      </c>
    </row>
    <row r="9" spans="1:4" ht="58" x14ac:dyDescent="0.35">
      <c r="A9" s="349"/>
      <c r="B9" s="317" t="s">
        <v>424</v>
      </c>
      <c r="C9" s="317" t="s">
        <v>425</v>
      </c>
      <c r="D9" s="318" t="s">
        <v>426</v>
      </c>
    </row>
    <row r="10" spans="1:4" ht="101.5" x14ac:dyDescent="0.35">
      <c r="A10" s="349"/>
      <c r="B10" s="317" t="s">
        <v>427</v>
      </c>
      <c r="C10" s="317" t="s">
        <v>428</v>
      </c>
      <c r="D10" s="318" t="s">
        <v>429</v>
      </c>
    </row>
    <row r="11" spans="1:4" ht="72.5" x14ac:dyDescent="0.35">
      <c r="A11" s="349"/>
      <c r="B11" s="317" t="s">
        <v>430</v>
      </c>
      <c r="C11" s="317" t="s">
        <v>431</v>
      </c>
      <c r="D11" s="318" t="s">
        <v>432</v>
      </c>
    </row>
    <row r="12" spans="1:4" ht="116" x14ac:dyDescent="0.35">
      <c r="A12" s="317" t="s">
        <v>433</v>
      </c>
      <c r="B12" s="317" t="s">
        <v>434</v>
      </c>
      <c r="C12" s="317" t="s">
        <v>435</v>
      </c>
      <c r="D12" s="318" t="s">
        <v>436</v>
      </c>
    </row>
    <row r="13" spans="1:4" ht="72.5" x14ac:dyDescent="0.35">
      <c r="A13" s="317" t="s">
        <v>437</v>
      </c>
      <c r="B13" s="317" t="s">
        <v>438</v>
      </c>
      <c r="C13" s="317" t="s">
        <v>439</v>
      </c>
      <c r="D13" s="318" t="s">
        <v>440</v>
      </c>
    </row>
    <row r="14" spans="1:4" ht="58" x14ac:dyDescent="0.35">
      <c r="A14" s="317" t="s">
        <v>148</v>
      </c>
      <c r="B14" s="317" t="s">
        <v>441</v>
      </c>
      <c r="C14" s="317" t="s">
        <v>442</v>
      </c>
      <c r="D14" s="318" t="s">
        <v>443</v>
      </c>
    </row>
    <row r="15" spans="1:4" x14ac:dyDescent="0.35">
      <c r="A15" s="348" t="s">
        <v>444</v>
      </c>
      <c r="B15" s="348"/>
      <c r="C15" s="348"/>
      <c r="D15" s="348"/>
    </row>
    <row r="16" spans="1:4" ht="159.5" x14ac:dyDescent="0.35">
      <c r="A16" s="345" t="s">
        <v>445</v>
      </c>
      <c r="B16" s="317" t="s">
        <v>446</v>
      </c>
      <c r="C16" s="317" t="s">
        <v>447</v>
      </c>
      <c r="D16" s="317" t="s">
        <v>448</v>
      </c>
    </row>
    <row r="17" spans="1:4" ht="159.5" x14ac:dyDescent="0.35">
      <c r="A17" s="346"/>
      <c r="B17" s="317" t="s">
        <v>449</v>
      </c>
      <c r="C17" s="317" t="s">
        <v>450</v>
      </c>
      <c r="D17" s="317" t="s">
        <v>451</v>
      </c>
    </row>
    <row r="18" spans="1:4" ht="72.5" x14ac:dyDescent="0.35">
      <c r="A18" s="346"/>
      <c r="B18" s="317" t="s">
        <v>452</v>
      </c>
      <c r="C18" s="317" t="s">
        <v>453</v>
      </c>
      <c r="D18" s="317" t="s">
        <v>454</v>
      </c>
    </row>
    <row r="19" spans="1:4" ht="43.5" x14ac:dyDescent="0.35">
      <c r="A19" s="346"/>
      <c r="B19" s="317" t="s">
        <v>455</v>
      </c>
      <c r="C19" s="317" t="s">
        <v>456</v>
      </c>
      <c r="D19" s="317" t="s">
        <v>457</v>
      </c>
    </row>
    <row r="20" spans="1:4" ht="116" x14ac:dyDescent="0.35">
      <c r="A20" s="347"/>
      <c r="B20" s="317" t="s">
        <v>458</v>
      </c>
      <c r="C20" s="317" t="s">
        <v>459</v>
      </c>
      <c r="D20" s="317" t="s">
        <v>460</v>
      </c>
    </row>
    <row r="23" spans="1:4" x14ac:dyDescent="0.35">
      <c r="D23" s="319"/>
    </row>
  </sheetData>
  <mergeCells count="6">
    <mergeCell ref="A16:A20"/>
    <mergeCell ref="A1:B1"/>
    <mergeCell ref="A2:D2"/>
    <mergeCell ref="A3:A11"/>
    <mergeCell ref="B3:B6"/>
    <mergeCell ref="A15:D15"/>
  </mergeCells>
  <pageMargins left="0.7" right="0.7" top="0.75" bottom="0.75" header="0.3" footer="0.3"/>
  <pageSetup paperSize="9" orientation="portrait" r:id="rId1"/>
  <headerFooter>
    <oddFooter>&amp;C&amp;1#&amp;"Calibri"&amp;10&amp;K000000Company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showGridLines="0" workbookViewId="0"/>
  </sheetViews>
  <sheetFormatPr defaultRowHeight="15.5" x14ac:dyDescent="0.35"/>
  <cols>
    <col min="1" max="1" width="48" style="63" customWidth="1"/>
  </cols>
  <sheetData>
    <row r="1" spans="1:6" s="4" customFormat="1" ht="16" thickBot="1" x14ac:dyDescent="0.4">
      <c r="A1" s="21" t="s">
        <v>110</v>
      </c>
      <c r="B1" s="86"/>
      <c r="C1" s="2"/>
      <c r="D1" s="2"/>
      <c r="E1" s="2" t="s">
        <v>106</v>
      </c>
    </row>
    <row r="2" spans="1:6" ht="16" thickBot="1" x14ac:dyDescent="0.4">
      <c r="A2" s="29" t="s">
        <v>171</v>
      </c>
      <c r="B2" s="6" t="s">
        <v>23</v>
      </c>
      <c r="C2" s="6">
        <v>2020</v>
      </c>
      <c r="D2" s="6">
        <v>2021</v>
      </c>
      <c r="E2" s="6">
        <v>2022</v>
      </c>
      <c r="F2" s="4"/>
    </row>
    <row r="3" spans="1:6" x14ac:dyDescent="0.35">
      <c r="A3" s="7" t="s">
        <v>111</v>
      </c>
      <c r="B3" s="87" t="s">
        <v>107</v>
      </c>
      <c r="C3" s="117">
        <v>2815</v>
      </c>
      <c r="D3" s="117">
        <v>2982</v>
      </c>
      <c r="E3" s="117">
        <v>2836.3331199999998</v>
      </c>
      <c r="F3" s="4"/>
    </row>
    <row r="4" spans="1:6" x14ac:dyDescent="0.35">
      <c r="A4" s="8" t="s">
        <v>112</v>
      </c>
      <c r="B4" s="11" t="s">
        <v>107</v>
      </c>
      <c r="C4" s="9">
        <v>2621</v>
      </c>
      <c r="D4" s="9">
        <v>2699</v>
      </c>
      <c r="E4" s="9">
        <v>2574.9624999999996</v>
      </c>
      <c r="F4" s="4"/>
    </row>
    <row r="5" spans="1:6" x14ac:dyDescent="0.35">
      <c r="A5" s="8" t="s">
        <v>113</v>
      </c>
      <c r="B5" s="11" t="s">
        <v>107</v>
      </c>
      <c r="C5" s="10">
        <v>3</v>
      </c>
      <c r="D5" s="10">
        <v>2</v>
      </c>
      <c r="E5" s="10">
        <v>4.8310000000000004</v>
      </c>
      <c r="F5" s="4"/>
    </row>
    <row r="6" spans="1:6" x14ac:dyDescent="0.35">
      <c r="A6" s="8" t="s">
        <v>114</v>
      </c>
      <c r="B6" s="11" t="s">
        <v>107</v>
      </c>
      <c r="C6" s="9" t="s">
        <v>5</v>
      </c>
      <c r="D6" s="9" t="s">
        <v>5</v>
      </c>
      <c r="E6" s="9" t="s">
        <v>5</v>
      </c>
      <c r="F6" s="4"/>
    </row>
    <row r="7" spans="1:6" ht="16" thickBot="1" x14ac:dyDescent="0.4">
      <c r="A7" s="8" t="s">
        <v>115</v>
      </c>
      <c r="B7" s="11" t="s">
        <v>107</v>
      </c>
      <c r="C7" s="13">
        <v>191</v>
      </c>
      <c r="D7" s="13">
        <v>281</v>
      </c>
      <c r="E7" s="13">
        <v>256.53962000000001</v>
      </c>
      <c r="F7" s="4"/>
    </row>
    <row r="8" spans="1:6" x14ac:dyDescent="0.35">
      <c r="A8" s="88" t="s">
        <v>116</v>
      </c>
      <c r="B8" s="89" t="s">
        <v>107</v>
      </c>
      <c r="C8" s="117">
        <v>2545</v>
      </c>
      <c r="D8" s="117">
        <v>2493</v>
      </c>
      <c r="E8" s="117">
        <v>2472.9300000000003</v>
      </c>
      <c r="F8" s="4"/>
    </row>
    <row r="9" spans="1:6" x14ac:dyDescent="0.35">
      <c r="A9" s="8" t="s">
        <v>117</v>
      </c>
      <c r="B9" s="11" t="s">
        <v>107</v>
      </c>
      <c r="C9" s="9">
        <v>436</v>
      </c>
      <c r="D9" s="9">
        <v>460</v>
      </c>
      <c r="E9" s="9">
        <v>469.11099999999999</v>
      </c>
      <c r="F9" s="4"/>
    </row>
    <row r="10" spans="1:6" x14ac:dyDescent="0.35">
      <c r="A10" s="8" t="s">
        <v>118</v>
      </c>
      <c r="B10" s="11" t="s">
        <v>107</v>
      </c>
      <c r="C10" s="9">
        <v>1916</v>
      </c>
      <c r="D10" s="9">
        <v>1805</v>
      </c>
      <c r="E10" s="9">
        <v>1789.568</v>
      </c>
      <c r="F10" s="4"/>
    </row>
    <row r="11" spans="1:6" ht="16" thickBot="1" x14ac:dyDescent="0.4">
      <c r="A11" s="12" t="s">
        <v>119</v>
      </c>
      <c r="B11" s="19" t="s">
        <v>107</v>
      </c>
      <c r="C11" s="20">
        <v>193</v>
      </c>
      <c r="D11" s="20">
        <v>228</v>
      </c>
      <c r="E11" s="20">
        <v>214.251</v>
      </c>
      <c r="F11" s="4"/>
    </row>
    <row r="12" spans="1:6" ht="16" thickBot="1" x14ac:dyDescent="0.4">
      <c r="A12" s="30" t="s">
        <v>120</v>
      </c>
      <c r="B12" s="36" t="s">
        <v>107</v>
      </c>
      <c r="C12" s="37">
        <v>134</v>
      </c>
      <c r="D12" s="37">
        <v>138</v>
      </c>
      <c r="E12" s="37">
        <v>125.75200000000001</v>
      </c>
      <c r="F12" s="4"/>
    </row>
    <row r="13" spans="1:6" ht="16" thickBot="1" x14ac:dyDescent="0.4">
      <c r="A13" s="30" t="s">
        <v>121</v>
      </c>
      <c r="B13" s="36" t="s">
        <v>107</v>
      </c>
      <c r="C13" s="37" t="s">
        <v>5</v>
      </c>
      <c r="D13" s="37" t="s">
        <v>5</v>
      </c>
      <c r="E13" s="37" t="s">
        <v>5</v>
      </c>
      <c r="F13" s="4"/>
    </row>
    <row r="14" spans="1:6" ht="16" thickBot="1" x14ac:dyDescent="0.4">
      <c r="A14" s="30" t="s">
        <v>105</v>
      </c>
      <c r="B14" s="36" t="s">
        <v>107</v>
      </c>
      <c r="C14" s="114">
        <v>5493</v>
      </c>
      <c r="D14" s="114">
        <v>5614</v>
      </c>
      <c r="E14" s="114">
        <v>5435.01512</v>
      </c>
      <c r="F14" s="4"/>
    </row>
    <row r="15" spans="1:6" ht="16" thickBot="1" x14ac:dyDescent="0.4">
      <c r="A15" s="90"/>
      <c r="B15" s="19"/>
      <c r="C15" s="37"/>
      <c r="D15" s="37"/>
      <c r="E15" s="37"/>
      <c r="F15" s="4"/>
    </row>
    <row r="16" spans="1:6" ht="16" thickBot="1" x14ac:dyDescent="0.4">
      <c r="A16" s="29" t="s">
        <v>122</v>
      </c>
      <c r="B16" s="6" t="s">
        <v>23</v>
      </c>
      <c r="C16" s="6">
        <v>2020</v>
      </c>
      <c r="D16" s="6">
        <v>2021</v>
      </c>
      <c r="E16" s="6">
        <v>2022</v>
      </c>
    </row>
    <row r="17" spans="1:5" ht="16" thickBot="1" x14ac:dyDescent="0.4">
      <c r="A17" s="91" t="s">
        <v>123</v>
      </c>
      <c r="B17" s="73" t="s">
        <v>108</v>
      </c>
      <c r="C17" s="74">
        <v>0.41</v>
      </c>
      <c r="D17" s="139">
        <v>0.4</v>
      </c>
      <c r="E17" s="139">
        <v>0.36940223747706108</v>
      </c>
    </row>
  </sheetData>
  <pageMargins left="0.7" right="0.7" top="0.75" bottom="0.75" header="0.3" footer="0.3"/>
  <pageSetup paperSize="9" orientation="portrait" r:id="rId1"/>
  <headerFooter>
    <oddFooter>&amp;C&amp;1#&amp;"Calibri"&amp;10&amp;K000000Company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showGridLines="0" workbookViewId="0"/>
  </sheetViews>
  <sheetFormatPr defaultRowHeight="15.5" x14ac:dyDescent="0.35"/>
  <cols>
    <col min="1" max="1" width="58.5" bestFit="1" customWidth="1"/>
  </cols>
  <sheetData>
    <row r="1" spans="1:6" s="4" customFormat="1" ht="16" thickBot="1" x14ac:dyDescent="0.4">
      <c r="A1" s="21" t="s">
        <v>124</v>
      </c>
      <c r="B1" s="92"/>
      <c r="C1" s="93"/>
      <c r="D1" s="93"/>
      <c r="E1" s="93" t="s">
        <v>109</v>
      </c>
    </row>
    <row r="2" spans="1:6" ht="16" thickBot="1" x14ac:dyDescent="0.4">
      <c r="A2" s="42" t="s">
        <v>170</v>
      </c>
      <c r="B2" s="6" t="s">
        <v>23</v>
      </c>
      <c r="C2" s="6">
        <v>2020</v>
      </c>
      <c r="D2" s="6">
        <v>2021</v>
      </c>
      <c r="E2" s="6">
        <f>sn_year</f>
        <v>2022</v>
      </c>
      <c r="F2" s="4"/>
    </row>
    <row r="3" spans="1:6" x14ac:dyDescent="0.35">
      <c r="A3" s="8" t="s">
        <v>125</v>
      </c>
      <c r="B3" s="11" t="s">
        <v>126</v>
      </c>
      <c r="C3" s="9">
        <v>2197</v>
      </c>
      <c r="D3" s="9">
        <v>2349</v>
      </c>
      <c r="E3" s="9">
        <v>2141.5413985</v>
      </c>
      <c r="F3" s="4"/>
    </row>
    <row r="4" spans="1:6" x14ac:dyDescent="0.35">
      <c r="A4" s="94" t="s">
        <v>127</v>
      </c>
      <c r="B4" s="11" t="s">
        <v>126</v>
      </c>
      <c r="C4" s="9">
        <v>2123</v>
      </c>
      <c r="D4" s="9">
        <v>2126</v>
      </c>
      <c r="E4" s="9">
        <v>1975.5555985000003</v>
      </c>
      <c r="F4" s="4"/>
    </row>
    <row r="5" spans="1:6" x14ac:dyDescent="0.35">
      <c r="A5" s="94" t="s">
        <v>128</v>
      </c>
      <c r="B5" s="11" t="s">
        <v>126</v>
      </c>
      <c r="C5" s="9">
        <v>74</v>
      </c>
      <c r="D5" s="9">
        <v>223</v>
      </c>
      <c r="E5" s="9">
        <v>165.98579999999981</v>
      </c>
      <c r="F5" s="4"/>
    </row>
    <row r="6" spans="1:6" x14ac:dyDescent="0.35">
      <c r="A6" s="8" t="s">
        <v>129</v>
      </c>
      <c r="B6" s="11" t="s">
        <v>126</v>
      </c>
      <c r="C6" s="9">
        <v>2901</v>
      </c>
      <c r="D6" s="9">
        <v>3175</v>
      </c>
      <c r="E6" s="9">
        <v>2849.3850969999999</v>
      </c>
      <c r="F6" s="4"/>
    </row>
    <row r="7" spans="1:6" x14ac:dyDescent="0.35">
      <c r="A7" s="94" t="s">
        <v>127</v>
      </c>
      <c r="B7" s="11" t="s">
        <v>126</v>
      </c>
      <c r="C7" s="9">
        <v>2792</v>
      </c>
      <c r="D7" s="9">
        <v>3053</v>
      </c>
      <c r="E7" s="9">
        <v>2299.1911930000001</v>
      </c>
      <c r="F7" s="4"/>
    </row>
    <row r="8" spans="1:6" x14ac:dyDescent="0.35">
      <c r="A8" s="94" t="s">
        <v>128</v>
      </c>
      <c r="B8" s="11" t="s">
        <v>126</v>
      </c>
      <c r="C8" s="9">
        <v>109</v>
      </c>
      <c r="D8" s="9">
        <v>122</v>
      </c>
      <c r="E8" s="9">
        <v>550.19390399999963</v>
      </c>
      <c r="F8" s="4"/>
    </row>
    <row r="9" spans="1:6" x14ac:dyDescent="0.35">
      <c r="A9" s="8" t="s">
        <v>130</v>
      </c>
      <c r="B9" s="11" t="s">
        <v>126</v>
      </c>
      <c r="C9" s="9">
        <v>190</v>
      </c>
      <c r="D9" s="9">
        <v>364</v>
      </c>
      <c r="E9" s="9">
        <v>337.63521699999995</v>
      </c>
      <c r="F9" s="4"/>
    </row>
    <row r="10" spans="1:6" x14ac:dyDescent="0.35">
      <c r="A10" s="94" t="s">
        <v>127</v>
      </c>
      <c r="B10" s="11" t="s">
        <v>126</v>
      </c>
      <c r="C10" s="9">
        <v>188</v>
      </c>
      <c r="D10" s="9">
        <v>354</v>
      </c>
      <c r="E10" s="9">
        <v>337.63521699999995</v>
      </c>
      <c r="F10" s="4"/>
    </row>
    <row r="11" spans="1:6" ht="16" thickBot="1" x14ac:dyDescent="0.4">
      <c r="A11" s="94" t="s">
        <v>128</v>
      </c>
      <c r="B11" s="11" t="s">
        <v>126</v>
      </c>
      <c r="C11" s="9">
        <v>2</v>
      </c>
      <c r="D11" s="9">
        <v>10</v>
      </c>
      <c r="E11" s="9">
        <v>0</v>
      </c>
    </row>
    <row r="12" spans="1:6" ht="16" thickBot="1" x14ac:dyDescent="0.4">
      <c r="A12" s="55" t="s">
        <v>105</v>
      </c>
      <c r="B12" s="57" t="s">
        <v>126</v>
      </c>
      <c r="C12" s="95">
        <v>5287</v>
      </c>
      <c r="D12" s="95">
        <v>5888</v>
      </c>
      <c r="E12" s="95">
        <v>5328.5617124999999</v>
      </c>
    </row>
    <row r="13" spans="1:6" ht="16" thickBot="1" x14ac:dyDescent="0.4">
      <c r="A13" s="55"/>
      <c r="B13" s="96"/>
      <c r="C13" s="96"/>
      <c r="D13" s="96"/>
      <c r="E13" s="96"/>
    </row>
    <row r="14" spans="1:6" ht="16" thickBot="1" x14ac:dyDescent="0.4">
      <c r="A14" s="42" t="s">
        <v>169</v>
      </c>
      <c r="B14" s="6" t="s">
        <v>23</v>
      </c>
      <c r="C14" s="6">
        <v>2020</v>
      </c>
      <c r="D14" s="6">
        <v>2021</v>
      </c>
      <c r="E14" s="6">
        <f>sn_year</f>
        <v>2022</v>
      </c>
    </row>
    <row r="15" spans="1:6" x14ac:dyDescent="0.35">
      <c r="A15" s="8" t="s">
        <v>125</v>
      </c>
      <c r="B15" s="11" t="s">
        <v>126</v>
      </c>
      <c r="C15" s="9">
        <v>590</v>
      </c>
      <c r="D15" s="9">
        <v>519</v>
      </c>
      <c r="E15" s="9">
        <v>424.95077049999998</v>
      </c>
    </row>
    <row r="16" spans="1:6" x14ac:dyDescent="0.35">
      <c r="A16" s="94" t="s">
        <v>127</v>
      </c>
      <c r="B16" s="11" t="s">
        <v>126</v>
      </c>
      <c r="C16" s="9">
        <v>584</v>
      </c>
      <c r="D16" s="9">
        <v>511</v>
      </c>
      <c r="E16" s="9">
        <v>422.87537049999997</v>
      </c>
    </row>
    <row r="17" spans="1:5" x14ac:dyDescent="0.35">
      <c r="A17" s="94" t="s">
        <v>128</v>
      </c>
      <c r="B17" s="11" t="s">
        <v>126</v>
      </c>
      <c r="C17" s="9">
        <v>6</v>
      </c>
      <c r="D17" s="9">
        <v>8</v>
      </c>
      <c r="E17" s="9">
        <v>2.0754000000000001</v>
      </c>
    </row>
    <row r="18" spans="1:5" x14ac:dyDescent="0.35">
      <c r="A18" s="8" t="s">
        <v>129</v>
      </c>
      <c r="B18" s="11" t="s">
        <v>126</v>
      </c>
      <c r="C18" s="9">
        <v>162</v>
      </c>
      <c r="D18" s="9">
        <v>146</v>
      </c>
      <c r="E18" s="9">
        <v>123.6404</v>
      </c>
    </row>
    <row r="19" spans="1:5" x14ac:dyDescent="0.35">
      <c r="A19" s="94" t="s">
        <v>127</v>
      </c>
      <c r="B19" s="11" t="s">
        <v>126</v>
      </c>
      <c r="C19" s="9">
        <v>60</v>
      </c>
      <c r="D19" s="9">
        <v>35</v>
      </c>
      <c r="E19" s="9">
        <v>58.822400000000002</v>
      </c>
    </row>
    <row r="20" spans="1:5" x14ac:dyDescent="0.35">
      <c r="A20" s="94" t="s">
        <v>128</v>
      </c>
      <c r="B20" s="11" t="s">
        <v>126</v>
      </c>
      <c r="C20" s="9">
        <v>102</v>
      </c>
      <c r="D20" s="9">
        <v>111</v>
      </c>
      <c r="E20" s="9">
        <v>64.817999999999998</v>
      </c>
    </row>
    <row r="21" spans="1:5" x14ac:dyDescent="0.35">
      <c r="A21" s="8" t="s">
        <v>130</v>
      </c>
      <c r="B21" s="11" t="s">
        <v>126</v>
      </c>
      <c r="C21" s="9">
        <v>5</v>
      </c>
      <c r="D21" s="9">
        <v>14</v>
      </c>
      <c r="E21" s="9">
        <v>7.6130000000000004</v>
      </c>
    </row>
    <row r="22" spans="1:5" x14ac:dyDescent="0.35">
      <c r="A22" s="94" t="s">
        <v>127</v>
      </c>
      <c r="B22" s="11" t="s">
        <v>126</v>
      </c>
      <c r="C22" s="9">
        <v>5</v>
      </c>
      <c r="D22" s="9">
        <v>5</v>
      </c>
      <c r="E22" s="9">
        <v>7.6130000000000004</v>
      </c>
    </row>
    <row r="23" spans="1:5" ht="16" thickBot="1" x14ac:dyDescent="0.4">
      <c r="A23" s="94" t="s">
        <v>128</v>
      </c>
      <c r="B23" s="11" t="s">
        <v>126</v>
      </c>
      <c r="C23" s="115">
        <v>0</v>
      </c>
      <c r="D23" s="115">
        <v>9</v>
      </c>
      <c r="E23" s="115">
        <v>0</v>
      </c>
    </row>
    <row r="24" spans="1:5" ht="16" thickBot="1" x14ac:dyDescent="0.4">
      <c r="A24" s="55" t="s">
        <v>105</v>
      </c>
      <c r="B24" s="57" t="s">
        <v>126</v>
      </c>
      <c r="C24" s="37">
        <v>757</v>
      </c>
      <c r="D24" s="37">
        <v>679</v>
      </c>
      <c r="E24" s="274">
        <v>556.20417050000003</v>
      </c>
    </row>
    <row r="25" spans="1:5" ht="16" thickBot="1" x14ac:dyDescent="0.4">
      <c r="A25" s="97"/>
      <c r="B25" s="96"/>
      <c r="C25" s="96"/>
      <c r="D25" s="96"/>
      <c r="E25" s="96"/>
    </row>
    <row r="26" spans="1:5" ht="16" thickBot="1" x14ac:dyDescent="0.4">
      <c r="A26" s="29" t="s">
        <v>168</v>
      </c>
      <c r="B26" s="6" t="s">
        <v>23</v>
      </c>
      <c r="C26" s="6">
        <v>2020</v>
      </c>
      <c r="D26" s="6">
        <v>2021</v>
      </c>
      <c r="E26" s="6">
        <f>sn_year</f>
        <v>2022</v>
      </c>
    </row>
    <row r="27" spans="1:5" x14ac:dyDescent="0.35">
      <c r="A27" s="8" t="s">
        <v>131</v>
      </c>
      <c r="B27" s="11" t="s">
        <v>126</v>
      </c>
      <c r="C27" s="9">
        <v>3707</v>
      </c>
      <c r="D27" s="9">
        <v>3993</v>
      </c>
      <c r="E27" s="9">
        <v>3111.677295</v>
      </c>
    </row>
    <row r="28" spans="1:5" x14ac:dyDescent="0.35">
      <c r="A28" s="8" t="s">
        <v>132</v>
      </c>
      <c r="B28" s="11" t="s">
        <v>126</v>
      </c>
      <c r="C28" s="112" t="s">
        <v>172</v>
      </c>
      <c r="D28" s="161">
        <v>257</v>
      </c>
      <c r="E28" s="161">
        <v>859.85184700000002</v>
      </c>
    </row>
    <row r="29" spans="1:5" x14ac:dyDescent="0.35">
      <c r="A29" s="8" t="s">
        <v>133</v>
      </c>
      <c r="B29" s="11" t="s">
        <v>126</v>
      </c>
      <c r="C29" s="112" t="s">
        <v>173</v>
      </c>
      <c r="D29" s="161">
        <v>14</v>
      </c>
      <c r="E29" s="161">
        <v>23.9148</v>
      </c>
    </row>
    <row r="30" spans="1:5" ht="16" thickBot="1" x14ac:dyDescent="0.4">
      <c r="A30" s="8" t="s">
        <v>134</v>
      </c>
      <c r="B30" s="19" t="s">
        <v>126</v>
      </c>
      <c r="C30" s="13">
        <v>26</v>
      </c>
      <c r="D30" s="13">
        <v>15</v>
      </c>
      <c r="E30" s="13">
        <v>11.992106</v>
      </c>
    </row>
    <row r="31" spans="1:5" ht="16" thickBot="1" x14ac:dyDescent="0.4">
      <c r="A31" s="55" t="s">
        <v>105</v>
      </c>
      <c r="B31" s="61" t="s">
        <v>126</v>
      </c>
      <c r="C31" s="98">
        <v>3989</v>
      </c>
      <c r="D31" s="98">
        <v>4279</v>
      </c>
      <c r="E31" s="98">
        <v>4007.436048</v>
      </c>
    </row>
    <row r="32" spans="1:5" ht="16" thickBot="1" x14ac:dyDescent="0.4">
      <c r="A32" s="97"/>
      <c r="B32" s="96"/>
      <c r="C32" s="96"/>
      <c r="D32" s="96"/>
      <c r="E32" s="96"/>
    </row>
    <row r="33" spans="1:5" ht="16" thickBot="1" x14ac:dyDescent="0.4">
      <c r="A33" s="29" t="s">
        <v>154</v>
      </c>
      <c r="B33" s="6" t="s">
        <v>23</v>
      </c>
      <c r="C33" s="6">
        <v>2020</v>
      </c>
      <c r="D33" s="6">
        <v>2021</v>
      </c>
      <c r="E33" s="6">
        <v>2022</v>
      </c>
    </row>
    <row r="34" spans="1:5" x14ac:dyDescent="0.35">
      <c r="A34" s="8" t="s">
        <v>135</v>
      </c>
      <c r="B34" s="11" t="s">
        <v>126</v>
      </c>
      <c r="C34" s="9">
        <v>3554</v>
      </c>
      <c r="D34" s="9">
        <v>3988</v>
      </c>
      <c r="E34" s="9">
        <v>3527.5298025000002</v>
      </c>
    </row>
    <row r="35" spans="1:5" x14ac:dyDescent="0.35">
      <c r="A35" s="94" t="s">
        <v>136</v>
      </c>
      <c r="B35" s="11" t="s">
        <v>126</v>
      </c>
      <c r="C35" s="10">
        <v>491</v>
      </c>
      <c r="D35" s="10">
        <v>462</v>
      </c>
      <c r="E35" s="10">
        <v>383.06562699999995</v>
      </c>
    </row>
    <row r="36" spans="1:5" x14ac:dyDescent="0.35">
      <c r="A36" s="8" t="s">
        <v>137</v>
      </c>
      <c r="B36" s="11" t="s">
        <v>126</v>
      </c>
      <c r="C36" s="10">
        <v>434</v>
      </c>
      <c r="D36" s="10">
        <v>291</v>
      </c>
      <c r="E36" s="10">
        <v>479.90624549999995</v>
      </c>
    </row>
    <row r="37" spans="1:5" ht="16" thickBot="1" x14ac:dyDescent="0.4">
      <c r="A37" s="94" t="s">
        <v>136</v>
      </c>
      <c r="B37" s="19" t="s">
        <v>126</v>
      </c>
      <c r="C37" s="13">
        <v>34</v>
      </c>
      <c r="D37" s="13">
        <v>21</v>
      </c>
      <c r="E37" s="13">
        <v>61.915981000000002</v>
      </c>
    </row>
    <row r="38" spans="1:5" ht="16" thickBot="1" x14ac:dyDescent="0.4">
      <c r="A38" s="55" t="s">
        <v>105</v>
      </c>
      <c r="B38" s="61" t="s">
        <v>126</v>
      </c>
      <c r="C38" s="98">
        <v>3989</v>
      </c>
      <c r="D38" s="98">
        <v>4279</v>
      </c>
      <c r="E38" s="98">
        <f>+E34+E36</f>
        <v>4007.436048</v>
      </c>
    </row>
  </sheetData>
  <pageMargins left="0.7" right="0.7" top="0.75" bottom="0.75" header="0.3" footer="0.3"/>
  <pageSetup paperSize="9" orientation="portrait" r:id="rId1"/>
  <headerFooter>
    <oddFooter>&amp;C&amp;1#&amp;"Calibri"&amp;10&amp;K000000Company Internal</oddFooter>
  </headerFooter>
  <ignoredErrors>
    <ignoredError sqref="C28:C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1"/>
  <sheetViews>
    <sheetView showGridLines="0" workbookViewId="0"/>
  </sheetViews>
  <sheetFormatPr defaultRowHeight="15.5" x14ac:dyDescent="0.35"/>
  <cols>
    <col min="1" max="1" width="48.83203125" style="63" customWidth="1"/>
  </cols>
  <sheetData>
    <row r="1" spans="1:6" s="4" customFormat="1" ht="16" thickBot="1" x14ac:dyDescent="0.4">
      <c r="A1" s="21" t="s">
        <v>148</v>
      </c>
      <c r="B1" s="21"/>
      <c r="C1" s="21"/>
      <c r="D1" s="21"/>
      <c r="E1" s="136" t="s">
        <v>235</v>
      </c>
    </row>
    <row r="2" spans="1:6" ht="16" thickBot="1" x14ac:dyDescent="0.4">
      <c r="A2" s="29" t="s">
        <v>166</v>
      </c>
      <c r="B2" s="6" t="s">
        <v>23</v>
      </c>
      <c r="C2" s="6">
        <v>2020</v>
      </c>
      <c r="D2" s="6">
        <v>2021</v>
      </c>
      <c r="E2" s="6">
        <f>sn_year</f>
        <v>2022</v>
      </c>
      <c r="F2" s="4"/>
    </row>
    <row r="3" spans="1:6" ht="16" thickBot="1" x14ac:dyDescent="0.4">
      <c r="A3" s="55" t="s">
        <v>149</v>
      </c>
      <c r="B3" s="68" t="s">
        <v>140</v>
      </c>
      <c r="C3" s="114">
        <v>26337</v>
      </c>
      <c r="D3" s="114">
        <v>21642</v>
      </c>
      <c r="E3" s="114">
        <v>20472.226999999999</v>
      </c>
      <c r="F3" s="4"/>
    </row>
    <row r="4" spans="1:6" x14ac:dyDescent="0.35">
      <c r="A4" s="8" t="s">
        <v>150</v>
      </c>
      <c r="B4" s="11" t="s">
        <v>140</v>
      </c>
      <c r="C4" s="9">
        <v>16379</v>
      </c>
      <c r="D4" s="9">
        <v>13333</v>
      </c>
      <c r="E4" s="9">
        <v>13631.351000000001</v>
      </c>
      <c r="F4" s="4"/>
    </row>
    <row r="5" spans="1:6" ht="16" thickBot="1" x14ac:dyDescent="0.4">
      <c r="A5" s="8" t="s">
        <v>151</v>
      </c>
      <c r="B5" s="11" t="s">
        <v>140</v>
      </c>
      <c r="C5" s="9">
        <v>9958</v>
      </c>
      <c r="D5" s="9">
        <v>8309</v>
      </c>
      <c r="E5" s="9">
        <v>6840.8759999999993</v>
      </c>
      <c r="F5" s="4"/>
    </row>
    <row r="6" spans="1:6" ht="16" thickBot="1" x14ac:dyDescent="0.4">
      <c r="A6" s="55" t="s">
        <v>152</v>
      </c>
      <c r="B6" s="80" t="s">
        <v>147</v>
      </c>
      <c r="C6" s="114">
        <v>8136</v>
      </c>
      <c r="D6" s="114">
        <v>8242</v>
      </c>
      <c r="E6" s="114">
        <v>9528.4295000000002</v>
      </c>
      <c r="F6" s="4"/>
    </row>
    <row r="7" spans="1:6" x14ac:dyDescent="0.35">
      <c r="A7" s="8" t="s">
        <v>150</v>
      </c>
      <c r="B7" s="11" t="s">
        <v>147</v>
      </c>
      <c r="C7" s="9">
        <v>1688</v>
      </c>
      <c r="D7" s="9">
        <v>1988</v>
      </c>
      <c r="E7" s="9">
        <v>1706.982</v>
      </c>
      <c r="F7" s="4"/>
    </row>
    <row r="8" spans="1:6" ht="16" thickBot="1" x14ac:dyDescent="0.4">
      <c r="A8" s="8" t="s">
        <v>151</v>
      </c>
      <c r="B8" s="11" t="s">
        <v>140</v>
      </c>
      <c r="C8" s="9">
        <v>6448</v>
      </c>
      <c r="D8" s="9">
        <v>6254</v>
      </c>
      <c r="E8" s="9">
        <v>7821.4475000000002</v>
      </c>
      <c r="F8" s="4"/>
    </row>
    <row r="9" spans="1:6" ht="16" thickBot="1" x14ac:dyDescent="0.4">
      <c r="A9" s="55" t="s">
        <v>153</v>
      </c>
      <c r="B9" s="80" t="s">
        <v>140</v>
      </c>
      <c r="C9" s="114">
        <v>34474</v>
      </c>
      <c r="D9" s="114">
        <v>29884</v>
      </c>
      <c r="E9" s="114">
        <f>+E3+E6</f>
        <v>30000.656499999997</v>
      </c>
      <c r="F9" s="4"/>
    </row>
    <row r="10" spans="1:6" ht="15" customHeight="1" x14ac:dyDescent="0.35">
      <c r="D10" s="4"/>
      <c r="E10" s="4"/>
      <c r="F10" s="4"/>
    </row>
    <row r="11" spans="1:6" x14ac:dyDescent="0.35">
      <c r="D11" s="4"/>
      <c r="E11" s="4"/>
      <c r="F11" s="4"/>
    </row>
  </sheetData>
  <pageMargins left="0.7" right="0.7" top="0.75" bottom="0.75" header="0.3" footer="0.3"/>
  <pageSetup paperSize="9" orientation="portrait" r:id="rId1"/>
  <headerFooter>
    <oddFooter>&amp;C&amp;1#&amp;"Calibri"&amp;10&amp;K000000Company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showGridLines="0" zoomScaleNormal="100" workbookViewId="0"/>
  </sheetViews>
  <sheetFormatPr defaultRowHeight="15.5" x14ac:dyDescent="0.35"/>
  <cols>
    <col min="1" max="1" width="53.25" customWidth="1"/>
    <col min="2" max="2" width="8.58203125" style="40"/>
  </cols>
  <sheetData>
    <row r="1" spans="1:6" s="4" customFormat="1" ht="16" customHeight="1" thickBot="1" x14ac:dyDescent="0.4">
      <c r="A1" s="21" t="s">
        <v>141</v>
      </c>
      <c r="B1" s="3"/>
      <c r="C1" s="136"/>
      <c r="D1" s="329" t="s">
        <v>138</v>
      </c>
      <c r="E1" s="329"/>
    </row>
    <row r="2" spans="1:6" ht="16" thickBot="1" x14ac:dyDescent="0.4">
      <c r="A2" s="29" t="s">
        <v>280</v>
      </c>
      <c r="B2" s="6" t="s">
        <v>23</v>
      </c>
      <c r="C2" s="6">
        <v>2020</v>
      </c>
      <c r="D2" s="6">
        <v>2021</v>
      </c>
      <c r="E2" s="6">
        <f>sn_year</f>
        <v>2022</v>
      </c>
      <c r="F2" s="4"/>
    </row>
    <row r="3" spans="1:6" x14ac:dyDescent="0.35">
      <c r="A3" s="33" t="s">
        <v>247</v>
      </c>
      <c r="B3" s="34" t="s">
        <v>282</v>
      </c>
      <c r="C3" s="9">
        <v>359711</v>
      </c>
      <c r="D3" s="9">
        <v>262984</v>
      </c>
      <c r="E3" s="9">
        <v>213107.290924</v>
      </c>
      <c r="F3" s="4"/>
    </row>
    <row r="4" spans="1:6" x14ac:dyDescent="0.35">
      <c r="A4" s="8" t="s">
        <v>248</v>
      </c>
      <c r="B4" s="11" t="s">
        <v>282</v>
      </c>
      <c r="C4" s="9">
        <v>63003</v>
      </c>
      <c r="D4" s="9">
        <v>62029</v>
      </c>
      <c r="E4" s="9">
        <v>63924.061000000002</v>
      </c>
      <c r="F4" s="4"/>
    </row>
    <row r="5" spans="1:6" x14ac:dyDescent="0.35">
      <c r="A5" s="8" t="s">
        <v>249</v>
      </c>
      <c r="B5" s="11" t="s">
        <v>282</v>
      </c>
      <c r="C5" s="9">
        <v>248958</v>
      </c>
      <c r="D5" s="9">
        <v>215907</v>
      </c>
      <c r="E5" s="9">
        <v>213040.09250000009</v>
      </c>
      <c r="F5" s="4"/>
    </row>
    <row r="6" spans="1:6" ht="16" thickBot="1" x14ac:dyDescent="0.4">
      <c r="A6" s="12" t="s">
        <v>250</v>
      </c>
      <c r="B6" s="19" t="s">
        <v>282</v>
      </c>
      <c r="C6" s="115">
        <v>207425</v>
      </c>
      <c r="D6" s="115">
        <v>220472</v>
      </c>
      <c r="E6" s="115">
        <v>243425.196056146</v>
      </c>
      <c r="F6" s="4"/>
    </row>
    <row r="7" spans="1:6" x14ac:dyDescent="0.35">
      <c r="A7" s="23" t="s">
        <v>251</v>
      </c>
      <c r="B7" s="24" t="s">
        <v>283</v>
      </c>
      <c r="C7" s="117">
        <v>630139</v>
      </c>
      <c r="D7" s="117">
        <v>545485</v>
      </c>
      <c r="E7" s="117">
        <f>E3+E4+E6</f>
        <v>520456.54798014602</v>
      </c>
      <c r="F7" s="4"/>
    </row>
    <row r="8" spans="1:6" ht="16" thickBot="1" x14ac:dyDescent="0.4">
      <c r="A8" s="14" t="s">
        <v>252</v>
      </c>
      <c r="B8" s="36" t="s">
        <v>283</v>
      </c>
      <c r="C8" s="117">
        <v>816094</v>
      </c>
      <c r="D8" s="117">
        <v>699363</v>
      </c>
      <c r="E8" s="117">
        <f>E3+E5+E6</f>
        <v>669572.57948014606</v>
      </c>
      <c r="F8" s="4"/>
    </row>
    <row r="9" spans="1:6" ht="16" thickBot="1" x14ac:dyDescent="0.4">
      <c r="A9" s="100"/>
      <c r="B9" s="101"/>
      <c r="C9" s="66"/>
      <c r="D9" s="66"/>
      <c r="E9" s="66"/>
      <c r="F9" s="4"/>
    </row>
    <row r="10" spans="1:6" ht="16" thickBot="1" x14ac:dyDescent="0.4">
      <c r="A10" s="29" t="s">
        <v>281</v>
      </c>
      <c r="B10" s="6" t="s">
        <v>23</v>
      </c>
      <c r="C10" s="6">
        <v>2020</v>
      </c>
      <c r="D10" s="6">
        <v>2021</v>
      </c>
      <c r="E10" s="6">
        <f>sn_year</f>
        <v>2022</v>
      </c>
    </row>
    <row r="11" spans="1:6" ht="16" thickBot="1" x14ac:dyDescent="0.4">
      <c r="A11" s="78" t="s">
        <v>253</v>
      </c>
      <c r="B11" s="76" t="s">
        <v>139</v>
      </c>
      <c r="C11" s="118">
        <v>31.52</v>
      </c>
      <c r="D11" s="118">
        <v>22.99</v>
      </c>
      <c r="E11" s="118">
        <f>+(E3+E4)/14713</f>
        <v>18.829018685788078</v>
      </c>
    </row>
    <row r="12" spans="1:6" ht="16" thickBot="1" x14ac:dyDescent="0.4">
      <c r="A12" s="78" t="s">
        <v>254</v>
      </c>
      <c r="B12" s="76" t="s">
        <v>139</v>
      </c>
      <c r="C12" s="108">
        <v>45.39</v>
      </c>
      <c r="D12" s="108">
        <v>33.880000000000003</v>
      </c>
      <c r="E12" s="108">
        <f>+(E3+E5)/14713</f>
        <v>28.964003495140361</v>
      </c>
    </row>
    <row r="13" spans="1:6" ht="16" thickBot="1" x14ac:dyDescent="0.4">
      <c r="A13" s="100"/>
      <c r="B13" s="164"/>
      <c r="C13" s="102"/>
      <c r="D13" s="137"/>
      <c r="E13" s="137"/>
    </row>
    <row r="14" spans="1:6" ht="16" thickBot="1" x14ac:dyDescent="0.4">
      <c r="A14" s="29" t="s">
        <v>142</v>
      </c>
      <c r="B14" s="6" t="s">
        <v>23</v>
      </c>
      <c r="C14" s="6">
        <v>2020</v>
      </c>
      <c r="D14" s="6">
        <v>2021</v>
      </c>
      <c r="E14" s="6">
        <f>sn_year</f>
        <v>2022</v>
      </c>
    </row>
    <row r="15" spans="1:6" x14ac:dyDescent="0.35">
      <c r="A15" s="8" t="s">
        <v>255</v>
      </c>
      <c r="B15" s="11" t="s">
        <v>140</v>
      </c>
      <c r="C15" s="48">
        <v>178</v>
      </c>
      <c r="D15" s="48">
        <v>162</v>
      </c>
      <c r="E15" s="48">
        <v>142.67943500000001</v>
      </c>
    </row>
    <row r="16" spans="1:6" x14ac:dyDescent="0.35">
      <c r="A16" s="8" t="s">
        <v>167</v>
      </c>
      <c r="B16" s="11" t="s">
        <v>140</v>
      </c>
      <c r="C16" s="48">
        <v>1</v>
      </c>
      <c r="D16" s="48">
        <v>1</v>
      </c>
      <c r="E16" s="48">
        <v>1.9135040000000001</v>
      </c>
    </row>
    <row r="17" spans="1:5" x14ac:dyDescent="0.35">
      <c r="A17" s="8" t="s">
        <v>143</v>
      </c>
      <c r="B17" s="11" t="s">
        <v>140</v>
      </c>
      <c r="C17" s="48">
        <v>109</v>
      </c>
      <c r="D17" s="48">
        <v>99</v>
      </c>
      <c r="E17" s="48">
        <v>165.88790900000001</v>
      </c>
    </row>
    <row r="18" spans="1:5" x14ac:dyDescent="0.35">
      <c r="A18" s="8" t="s">
        <v>144</v>
      </c>
      <c r="B18" s="11" t="s">
        <v>140</v>
      </c>
      <c r="C18" s="48">
        <v>2</v>
      </c>
      <c r="D18" s="48">
        <v>3</v>
      </c>
      <c r="E18" s="48">
        <v>2.5833699999999999</v>
      </c>
    </row>
    <row r="19" spans="1:5" x14ac:dyDescent="0.35">
      <c r="A19" s="8" t="s">
        <v>145</v>
      </c>
      <c r="B19" s="11" t="s">
        <v>140</v>
      </c>
      <c r="C19" s="109">
        <v>0.6</v>
      </c>
      <c r="D19" s="109">
        <v>0.5</v>
      </c>
      <c r="E19" s="109">
        <v>0.44838899999999998</v>
      </c>
    </row>
    <row r="20" spans="1:5" ht="16" thickBot="1" x14ac:dyDescent="0.4">
      <c r="A20" s="12" t="s">
        <v>146</v>
      </c>
      <c r="B20" s="103" t="s">
        <v>140</v>
      </c>
      <c r="C20" s="99">
        <v>17</v>
      </c>
      <c r="D20" s="99">
        <v>13</v>
      </c>
      <c r="E20" s="99">
        <v>18.935134999999999</v>
      </c>
    </row>
    <row r="21" spans="1:5" x14ac:dyDescent="0.35">
      <c r="E21" s="4"/>
    </row>
    <row r="22" spans="1:5" ht="55.5" customHeight="1" x14ac:dyDescent="0.35">
      <c r="A22" s="327" t="s">
        <v>301</v>
      </c>
      <c r="B22" s="328"/>
      <c r="C22" s="328"/>
      <c r="D22" s="328"/>
    </row>
  </sheetData>
  <mergeCells count="2">
    <mergeCell ref="A22:D22"/>
    <mergeCell ref="D1:E1"/>
  </mergeCells>
  <pageMargins left="0.7" right="0.7" top="0.75" bottom="0.75" header="0.3" footer="0.3"/>
  <pageSetup paperSize="9" orientation="portrait" r:id="rId1"/>
  <headerFooter>
    <oddFooter>&amp;C&amp;1#&amp;"Calibri"&amp;10&amp;K000000Company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0"/>
  <sheetViews>
    <sheetView showGridLines="0" workbookViewId="0"/>
  </sheetViews>
  <sheetFormatPr defaultRowHeight="15.5" x14ac:dyDescent="0.35"/>
  <cols>
    <col min="1" max="1" width="66.08203125" bestFit="1" customWidth="1"/>
    <col min="2" max="2" width="8.58203125" style="40"/>
    <col min="3" max="3" width="10.83203125" customWidth="1"/>
    <col min="4" max="4" width="10.08203125" customWidth="1"/>
    <col min="5" max="5" width="10.75" customWidth="1"/>
  </cols>
  <sheetData>
    <row r="1" spans="1:6" s="4" customFormat="1" ht="16" thickBot="1" x14ac:dyDescent="0.4">
      <c r="A1" s="21" t="s">
        <v>24</v>
      </c>
      <c r="B1" s="22"/>
      <c r="C1" s="136"/>
      <c r="D1" s="136"/>
      <c r="E1" s="136" t="s">
        <v>402</v>
      </c>
    </row>
    <row r="2" spans="1:6" ht="16" thickBot="1" x14ac:dyDescent="0.4">
      <c r="A2" s="15" t="s">
        <v>25</v>
      </c>
      <c r="B2" s="6" t="s">
        <v>23</v>
      </c>
      <c r="C2" s="6">
        <v>2020</v>
      </c>
      <c r="D2" s="6">
        <v>2021</v>
      </c>
      <c r="E2" s="6">
        <v>2022</v>
      </c>
      <c r="F2" s="4"/>
    </row>
    <row r="3" spans="1:6" ht="15.65" customHeight="1" thickBot="1" x14ac:dyDescent="0.4">
      <c r="A3" s="30" t="s">
        <v>26</v>
      </c>
      <c r="B3" s="31" t="s">
        <v>2</v>
      </c>
      <c r="C3" s="114">
        <v>49882</v>
      </c>
      <c r="D3" s="114">
        <v>50413</v>
      </c>
      <c r="E3" s="114">
        <v>51392</v>
      </c>
      <c r="F3" s="4"/>
    </row>
    <row r="4" spans="1:6" x14ac:dyDescent="0.35">
      <c r="A4" s="8" t="s">
        <v>27</v>
      </c>
      <c r="B4" s="11" t="s">
        <v>2</v>
      </c>
      <c r="C4" s="9">
        <v>40764</v>
      </c>
      <c r="D4" s="9">
        <v>41073</v>
      </c>
      <c r="E4" s="9">
        <v>41639</v>
      </c>
      <c r="F4" s="4"/>
    </row>
    <row r="5" spans="1:6" ht="16" thickBot="1" x14ac:dyDescent="0.4">
      <c r="A5" s="12" t="s">
        <v>28</v>
      </c>
      <c r="B5" s="19" t="s">
        <v>2</v>
      </c>
      <c r="C5" s="9">
        <v>9118</v>
      </c>
      <c r="D5" s="9">
        <v>9340</v>
      </c>
      <c r="E5" s="9">
        <v>9753</v>
      </c>
      <c r="F5" s="4"/>
    </row>
    <row r="6" spans="1:6" x14ac:dyDescent="0.35">
      <c r="A6" s="23" t="s">
        <v>29</v>
      </c>
      <c r="B6" s="24" t="s">
        <v>2</v>
      </c>
      <c r="C6" s="25">
        <v>49178</v>
      </c>
      <c r="D6" s="25">
        <v>49669</v>
      </c>
      <c r="E6" s="25">
        <v>50570</v>
      </c>
      <c r="F6" s="4"/>
    </row>
    <row r="7" spans="1:6" x14ac:dyDescent="0.35">
      <c r="A7" s="8" t="s">
        <v>27</v>
      </c>
      <c r="B7" s="11" t="s">
        <v>2</v>
      </c>
      <c r="C7" s="9">
        <v>40211</v>
      </c>
      <c r="D7" s="9">
        <v>40495</v>
      </c>
      <c r="E7" s="9">
        <v>41022</v>
      </c>
      <c r="F7" s="4"/>
    </row>
    <row r="8" spans="1:6" ht="16" thickBot="1" x14ac:dyDescent="0.4">
      <c r="A8" s="12" t="s">
        <v>28</v>
      </c>
      <c r="B8" s="19" t="s">
        <v>2</v>
      </c>
      <c r="C8" s="9">
        <v>8967</v>
      </c>
      <c r="D8" s="9">
        <v>9174</v>
      </c>
      <c r="E8" s="9">
        <v>9548</v>
      </c>
      <c r="F8" s="4"/>
    </row>
    <row r="9" spans="1:6" ht="15.65" customHeight="1" x14ac:dyDescent="0.35">
      <c r="A9" s="23" t="s">
        <v>30</v>
      </c>
      <c r="B9" s="24" t="s">
        <v>2</v>
      </c>
      <c r="C9" s="110">
        <v>704</v>
      </c>
      <c r="D9" s="110">
        <v>744</v>
      </c>
      <c r="E9" s="110">
        <v>822</v>
      </c>
      <c r="F9" s="4"/>
    </row>
    <row r="10" spans="1:6" x14ac:dyDescent="0.35">
      <c r="A10" s="8" t="s">
        <v>27</v>
      </c>
      <c r="B10" s="11" t="s">
        <v>2</v>
      </c>
      <c r="C10" s="17">
        <v>553</v>
      </c>
      <c r="D10" s="17">
        <v>578</v>
      </c>
      <c r="E10" s="17">
        <v>617</v>
      </c>
      <c r="F10" s="4"/>
    </row>
    <row r="11" spans="1:6" ht="16" thickBot="1" x14ac:dyDescent="0.4">
      <c r="A11" s="12" t="s">
        <v>28</v>
      </c>
      <c r="B11" s="19" t="s">
        <v>2</v>
      </c>
      <c r="C11" s="17">
        <v>151</v>
      </c>
      <c r="D11" s="17">
        <v>166</v>
      </c>
      <c r="E11" s="17">
        <v>205</v>
      </c>
      <c r="F11" s="4"/>
    </row>
    <row r="12" spans="1:6" x14ac:dyDescent="0.35">
      <c r="A12" s="23" t="s">
        <v>31</v>
      </c>
      <c r="B12" s="24" t="s">
        <v>2</v>
      </c>
      <c r="C12" s="25">
        <v>47952</v>
      </c>
      <c r="D12" s="25">
        <v>48587</v>
      </c>
      <c r="E12" s="25">
        <v>49498</v>
      </c>
      <c r="F12" s="4"/>
    </row>
    <row r="13" spans="1:6" x14ac:dyDescent="0.35">
      <c r="A13" s="8" t="s">
        <v>27</v>
      </c>
      <c r="B13" s="11" t="s">
        <v>2</v>
      </c>
      <c r="C13" s="9">
        <v>39956</v>
      </c>
      <c r="D13" s="9">
        <v>40280</v>
      </c>
      <c r="E13" s="9">
        <v>40778</v>
      </c>
      <c r="F13" s="4"/>
    </row>
    <row r="14" spans="1:6" ht="16" thickBot="1" x14ac:dyDescent="0.4">
      <c r="A14" s="12" t="s">
        <v>28</v>
      </c>
      <c r="B14" s="19" t="s">
        <v>2</v>
      </c>
      <c r="C14" s="9">
        <v>7996</v>
      </c>
      <c r="D14" s="9">
        <v>8307</v>
      </c>
      <c r="E14" s="9">
        <v>8720</v>
      </c>
      <c r="F14" s="4"/>
    </row>
    <row r="15" spans="1:6" x14ac:dyDescent="0.35">
      <c r="A15" s="23" t="s">
        <v>32</v>
      </c>
      <c r="B15" s="24" t="s">
        <v>2</v>
      </c>
      <c r="C15" s="25">
        <v>1226</v>
      </c>
      <c r="D15" s="25">
        <v>1082</v>
      </c>
      <c r="E15" s="25">
        <v>1072</v>
      </c>
      <c r="F15" s="4"/>
    </row>
    <row r="16" spans="1:6" x14ac:dyDescent="0.35">
      <c r="A16" s="8" t="s">
        <v>27</v>
      </c>
      <c r="B16" s="11" t="s">
        <v>2</v>
      </c>
      <c r="C16" s="9">
        <v>255</v>
      </c>
      <c r="D16" s="9">
        <v>215</v>
      </c>
      <c r="E16" s="9">
        <v>244</v>
      </c>
      <c r="F16" s="4"/>
    </row>
    <row r="17" spans="1:6" x14ac:dyDescent="0.35">
      <c r="A17" s="8" t="s">
        <v>28</v>
      </c>
      <c r="B17" s="11" t="s">
        <v>2</v>
      </c>
      <c r="C17" s="9">
        <v>971</v>
      </c>
      <c r="D17" s="9">
        <v>867</v>
      </c>
      <c r="E17" s="9">
        <v>828</v>
      </c>
      <c r="F17" s="4"/>
    </row>
    <row r="18" spans="1:6" ht="16" thickBot="1" x14ac:dyDescent="0.4">
      <c r="A18" s="27"/>
      <c r="B18" s="28"/>
      <c r="C18" s="28"/>
      <c r="D18" s="28"/>
      <c r="E18" s="28"/>
      <c r="F18" s="4"/>
    </row>
    <row r="19" spans="1:6" ht="16" thickBot="1" x14ac:dyDescent="0.4">
      <c r="A19" s="29" t="s">
        <v>33</v>
      </c>
      <c r="B19" s="6" t="s">
        <v>23</v>
      </c>
      <c r="C19" s="6">
        <v>2020</v>
      </c>
      <c r="D19" s="6">
        <v>2021</v>
      </c>
      <c r="E19" s="6">
        <v>2022</v>
      </c>
    </row>
    <row r="20" spans="1:6" ht="16" thickBot="1" x14ac:dyDescent="0.4">
      <c r="A20" s="30" t="s">
        <v>34</v>
      </c>
      <c r="B20" s="31" t="s">
        <v>2</v>
      </c>
      <c r="C20" s="114">
        <v>1152</v>
      </c>
      <c r="D20" s="114">
        <v>1174</v>
      </c>
      <c r="E20" s="114">
        <v>1227</v>
      </c>
    </row>
    <row r="21" spans="1:6" x14ac:dyDescent="0.35">
      <c r="A21" s="33" t="s">
        <v>27</v>
      </c>
      <c r="B21" s="34" t="s">
        <v>2</v>
      </c>
      <c r="C21" s="9">
        <v>1010</v>
      </c>
      <c r="D21" s="9">
        <v>1018</v>
      </c>
      <c r="E21" s="9">
        <v>1051</v>
      </c>
    </row>
    <row r="22" spans="1:6" x14ac:dyDescent="0.35">
      <c r="A22" s="8" t="s">
        <v>28</v>
      </c>
      <c r="B22" s="11" t="s">
        <v>2</v>
      </c>
      <c r="C22" s="119" t="s">
        <v>3</v>
      </c>
      <c r="D22" s="119">
        <v>156</v>
      </c>
      <c r="E22" s="119">
        <v>176</v>
      </c>
    </row>
    <row r="23" spans="1:6" ht="16" thickBot="1" x14ac:dyDescent="0.4">
      <c r="A23" s="14" t="s">
        <v>35</v>
      </c>
      <c r="B23" s="36" t="s">
        <v>2</v>
      </c>
      <c r="C23" s="116">
        <v>6113</v>
      </c>
      <c r="D23" s="116">
        <v>6243</v>
      </c>
      <c r="E23" s="116">
        <v>6512</v>
      </c>
    </row>
    <row r="24" spans="1:6" x14ac:dyDescent="0.35">
      <c r="A24" s="33" t="s">
        <v>27</v>
      </c>
      <c r="B24" s="34" t="s">
        <v>2</v>
      </c>
      <c r="C24" s="9">
        <v>5009</v>
      </c>
      <c r="D24" s="9">
        <v>5063</v>
      </c>
      <c r="E24" s="9">
        <v>5244</v>
      </c>
    </row>
    <row r="25" spans="1:6" x14ac:dyDescent="0.35">
      <c r="A25" s="8" t="s">
        <v>28</v>
      </c>
      <c r="B25" s="11" t="s">
        <v>2</v>
      </c>
      <c r="C25" s="9">
        <v>1104</v>
      </c>
      <c r="D25" s="9">
        <v>1180</v>
      </c>
      <c r="E25" s="9">
        <v>1268</v>
      </c>
    </row>
    <row r="26" spans="1:6" ht="16" thickBot="1" x14ac:dyDescent="0.4">
      <c r="A26" s="14" t="s">
        <v>36</v>
      </c>
      <c r="B26" s="36" t="s">
        <v>2</v>
      </c>
      <c r="C26" s="116">
        <v>28806</v>
      </c>
      <c r="D26" s="116">
        <v>29413</v>
      </c>
      <c r="E26" s="116">
        <v>30302</v>
      </c>
    </row>
    <row r="27" spans="1:6" x14ac:dyDescent="0.35">
      <c r="A27" s="33" t="s">
        <v>27</v>
      </c>
      <c r="B27" s="34" t="s">
        <v>2</v>
      </c>
      <c r="C27" s="9">
        <v>22222</v>
      </c>
      <c r="D27" s="9">
        <v>22648</v>
      </c>
      <c r="E27" s="9">
        <v>23228</v>
      </c>
    </row>
    <row r="28" spans="1:6" x14ac:dyDescent="0.35">
      <c r="A28" s="8" t="s">
        <v>28</v>
      </c>
      <c r="B28" s="11" t="s">
        <v>2</v>
      </c>
      <c r="C28" s="9">
        <v>6584</v>
      </c>
      <c r="D28" s="9">
        <v>6765</v>
      </c>
      <c r="E28" s="9">
        <v>7074</v>
      </c>
    </row>
    <row r="29" spans="1:6" ht="16" thickBot="1" x14ac:dyDescent="0.4">
      <c r="A29" s="14" t="s">
        <v>37</v>
      </c>
      <c r="B29" s="36" t="s">
        <v>2</v>
      </c>
      <c r="C29" s="116">
        <v>13765</v>
      </c>
      <c r="D29" s="116">
        <v>13538</v>
      </c>
      <c r="E29" s="116">
        <v>13304</v>
      </c>
    </row>
    <row r="30" spans="1:6" x14ac:dyDescent="0.35">
      <c r="A30" s="33" t="s">
        <v>27</v>
      </c>
      <c r="B30" s="34" t="s">
        <v>2</v>
      </c>
      <c r="C30" s="9">
        <v>12477</v>
      </c>
      <c r="D30" s="9">
        <v>12299</v>
      </c>
      <c r="E30" s="9">
        <v>12069</v>
      </c>
    </row>
    <row r="31" spans="1:6" x14ac:dyDescent="0.35">
      <c r="A31" s="8" t="s">
        <v>28</v>
      </c>
      <c r="B31" s="11" t="s">
        <v>2</v>
      </c>
      <c r="C31" s="9">
        <v>1288</v>
      </c>
      <c r="D31" s="9">
        <v>1239</v>
      </c>
      <c r="E31" s="9">
        <v>1235</v>
      </c>
    </row>
    <row r="32" spans="1:6" ht="16" thickBot="1" x14ac:dyDescent="0.4">
      <c r="A32" s="14" t="s">
        <v>38</v>
      </c>
      <c r="B32" s="36" t="s">
        <v>2</v>
      </c>
      <c r="C32" s="37" t="s">
        <v>4</v>
      </c>
      <c r="D32" s="37">
        <v>45</v>
      </c>
      <c r="E32" s="37">
        <v>47</v>
      </c>
    </row>
    <row r="33" spans="1:5" x14ac:dyDescent="0.35">
      <c r="A33" s="33" t="s">
        <v>27</v>
      </c>
      <c r="B33" s="34" t="s">
        <v>2</v>
      </c>
      <c r="C33" s="35" t="s">
        <v>4</v>
      </c>
      <c r="D33" s="35">
        <v>45</v>
      </c>
      <c r="E33" s="35">
        <v>47</v>
      </c>
    </row>
    <row r="34" spans="1:5" x14ac:dyDescent="0.35">
      <c r="A34" s="8" t="s">
        <v>28</v>
      </c>
      <c r="B34" s="11" t="s">
        <v>2</v>
      </c>
      <c r="C34" s="18" t="s">
        <v>6</v>
      </c>
      <c r="D34" s="18" t="s">
        <v>5</v>
      </c>
      <c r="E34" s="18" t="s">
        <v>5</v>
      </c>
    </row>
    <row r="35" spans="1:5" ht="16" thickBot="1" x14ac:dyDescent="0.4">
      <c r="A35" s="38"/>
      <c r="B35" s="28"/>
      <c r="C35" s="28"/>
      <c r="D35" s="28"/>
      <c r="E35" s="28"/>
    </row>
    <row r="36" spans="1:5" ht="16" thickBot="1" x14ac:dyDescent="0.4">
      <c r="A36" s="29" t="s">
        <v>39</v>
      </c>
      <c r="B36" s="6" t="s">
        <v>23</v>
      </c>
      <c r="C36" s="6">
        <v>2020</v>
      </c>
      <c r="D36" s="6">
        <v>2021</v>
      </c>
      <c r="E36" s="6">
        <v>2022</v>
      </c>
    </row>
    <row r="37" spans="1:5" ht="16" thickBot="1" x14ac:dyDescent="0.4">
      <c r="A37" s="30" t="s">
        <v>40</v>
      </c>
      <c r="B37" s="31" t="s">
        <v>2</v>
      </c>
      <c r="C37" s="114">
        <v>31052</v>
      </c>
      <c r="D37" s="114">
        <v>31661</v>
      </c>
      <c r="E37" s="114">
        <v>32327</v>
      </c>
    </row>
    <row r="38" spans="1:5" x14ac:dyDescent="0.35">
      <c r="A38" s="33" t="s">
        <v>27</v>
      </c>
      <c r="B38" s="34" t="s">
        <v>2</v>
      </c>
      <c r="C38" s="9">
        <v>26018</v>
      </c>
      <c r="D38" s="9">
        <v>26402</v>
      </c>
      <c r="E38" s="9">
        <v>26847</v>
      </c>
    </row>
    <row r="39" spans="1:5" x14ac:dyDescent="0.35">
      <c r="A39" s="8" t="s">
        <v>28</v>
      </c>
      <c r="B39" s="11" t="s">
        <v>2</v>
      </c>
      <c r="C39" s="9">
        <v>5034</v>
      </c>
      <c r="D39" s="9">
        <v>5259</v>
      </c>
      <c r="E39" s="9">
        <v>5480</v>
      </c>
    </row>
    <row r="40" spans="1:5" ht="16" thickBot="1" x14ac:dyDescent="0.4">
      <c r="A40" s="14" t="s">
        <v>41</v>
      </c>
      <c r="B40" s="36" t="s">
        <v>2</v>
      </c>
      <c r="C40" s="116">
        <v>7299</v>
      </c>
      <c r="D40" s="116">
        <v>7274</v>
      </c>
      <c r="E40" s="116">
        <v>7143</v>
      </c>
    </row>
    <row r="41" spans="1:5" x14ac:dyDescent="0.35">
      <c r="A41" s="33" t="s">
        <v>27</v>
      </c>
      <c r="B41" s="34" t="s">
        <v>2</v>
      </c>
      <c r="C41" s="9">
        <v>5406</v>
      </c>
      <c r="D41" s="9">
        <v>5413</v>
      </c>
      <c r="E41" s="9">
        <v>5307</v>
      </c>
    </row>
    <row r="42" spans="1:5" x14ac:dyDescent="0.35">
      <c r="A42" s="8" t="s">
        <v>28</v>
      </c>
      <c r="B42" s="11" t="s">
        <v>2</v>
      </c>
      <c r="C42" s="9">
        <v>1893</v>
      </c>
      <c r="D42" s="9">
        <v>1861</v>
      </c>
      <c r="E42" s="9">
        <v>1836</v>
      </c>
    </row>
    <row r="43" spans="1:5" ht="16" thickBot="1" x14ac:dyDescent="0.4">
      <c r="A43" s="14" t="s">
        <v>42</v>
      </c>
      <c r="B43" s="36" t="s">
        <v>2</v>
      </c>
      <c r="C43" s="116">
        <v>7387</v>
      </c>
      <c r="D43" s="116">
        <v>7375</v>
      </c>
      <c r="E43" s="116">
        <v>7540</v>
      </c>
    </row>
    <row r="44" spans="1:5" x14ac:dyDescent="0.35">
      <c r="A44" s="33" t="s">
        <v>27</v>
      </c>
      <c r="B44" s="34" t="s">
        <v>2</v>
      </c>
      <c r="C44" s="9">
        <v>6060</v>
      </c>
      <c r="D44" s="9">
        <v>6015</v>
      </c>
      <c r="E44" s="9">
        <v>6057</v>
      </c>
    </row>
    <row r="45" spans="1:5" x14ac:dyDescent="0.35">
      <c r="A45" s="8" t="s">
        <v>28</v>
      </c>
      <c r="B45" s="11" t="s">
        <v>2</v>
      </c>
      <c r="C45" s="9">
        <v>1327</v>
      </c>
      <c r="D45" s="9">
        <v>1360</v>
      </c>
      <c r="E45" s="9">
        <v>1483</v>
      </c>
    </row>
    <row r="46" spans="1:5" ht="16" thickBot="1" x14ac:dyDescent="0.4">
      <c r="A46" s="14" t="s">
        <v>43</v>
      </c>
      <c r="B46" s="36" t="s">
        <v>2</v>
      </c>
      <c r="C46" s="116">
        <v>2586</v>
      </c>
      <c r="D46" s="116">
        <v>2548</v>
      </c>
      <c r="E46" s="116">
        <v>2578</v>
      </c>
    </row>
    <row r="47" spans="1:5" x14ac:dyDescent="0.35">
      <c r="A47" s="33" t="s">
        <v>27</v>
      </c>
      <c r="B47" s="34" t="s">
        <v>2</v>
      </c>
      <c r="C47" s="9">
        <v>2109</v>
      </c>
      <c r="D47" s="9">
        <v>2073</v>
      </c>
      <c r="E47" s="9">
        <v>2076</v>
      </c>
    </row>
    <row r="48" spans="1:5" x14ac:dyDescent="0.35">
      <c r="A48" s="8" t="s">
        <v>28</v>
      </c>
      <c r="B48" s="11" t="s">
        <v>2</v>
      </c>
      <c r="C48" s="9">
        <v>477</v>
      </c>
      <c r="D48" s="9">
        <v>475</v>
      </c>
      <c r="E48" s="9">
        <v>502</v>
      </c>
    </row>
    <row r="49" spans="1:5" ht="16" thickBot="1" x14ac:dyDescent="0.4">
      <c r="A49" s="14" t="s">
        <v>44</v>
      </c>
      <c r="B49" s="36" t="s">
        <v>2</v>
      </c>
      <c r="C49" s="116">
        <v>1558</v>
      </c>
      <c r="D49" s="116">
        <v>1555</v>
      </c>
      <c r="E49" s="116">
        <v>1804</v>
      </c>
    </row>
    <row r="50" spans="1:5" x14ac:dyDescent="0.35">
      <c r="A50" s="33" t="s">
        <v>27</v>
      </c>
      <c r="B50" s="34" t="s">
        <v>2</v>
      </c>
      <c r="C50" s="9">
        <v>1171</v>
      </c>
      <c r="D50" s="9">
        <v>1170</v>
      </c>
      <c r="E50" s="9">
        <v>1352</v>
      </c>
    </row>
    <row r="51" spans="1:5" x14ac:dyDescent="0.35">
      <c r="A51" s="8" t="s">
        <v>28</v>
      </c>
      <c r="B51" s="11" t="s">
        <v>2</v>
      </c>
      <c r="C51" s="18">
        <v>387</v>
      </c>
      <c r="D51" s="18">
        <v>385</v>
      </c>
      <c r="E51" s="18">
        <v>452</v>
      </c>
    </row>
    <row r="52" spans="1:5" ht="16" thickBot="1" x14ac:dyDescent="0.4">
      <c r="A52" s="27"/>
      <c r="B52" s="28"/>
      <c r="C52" s="28"/>
      <c r="D52" s="28"/>
      <c r="E52" s="28"/>
    </row>
    <row r="53" spans="1:5" ht="16" thickBot="1" x14ac:dyDescent="0.4">
      <c r="A53" s="29" t="s">
        <v>45</v>
      </c>
      <c r="B53" s="6" t="s">
        <v>23</v>
      </c>
      <c r="C53" s="6">
        <v>2020</v>
      </c>
      <c r="D53" s="6">
        <v>2021</v>
      </c>
      <c r="E53" s="6">
        <v>2022</v>
      </c>
    </row>
    <row r="54" spans="1:5" ht="16" thickBot="1" x14ac:dyDescent="0.4">
      <c r="A54" s="30" t="s">
        <v>29</v>
      </c>
      <c r="B54" s="36" t="s">
        <v>2</v>
      </c>
      <c r="C54" s="116">
        <v>49178</v>
      </c>
      <c r="D54" s="116">
        <v>49669</v>
      </c>
      <c r="E54" s="116">
        <v>50570</v>
      </c>
    </row>
    <row r="55" spans="1:5" x14ac:dyDescent="0.35">
      <c r="A55" s="33" t="s">
        <v>40</v>
      </c>
      <c r="B55" s="11" t="s">
        <v>2</v>
      </c>
      <c r="C55" s="9">
        <v>30966</v>
      </c>
      <c r="D55" s="9">
        <v>31464</v>
      </c>
      <c r="E55" s="9">
        <v>32193</v>
      </c>
    </row>
    <row r="56" spans="1:5" x14ac:dyDescent="0.35">
      <c r="A56" s="8" t="s">
        <v>41</v>
      </c>
      <c r="B56" s="11" t="s">
        <v>2</v>
      </c>
      <c r="C56" s="9">
        <v>7248</v>
      </c>
      <c r="D56" s="9">
        <v>7228</v>
      </c>
      <c r="E56" s="9">
        <v>7082</v>
      </c>
    </row>
    <row r="57" spans="1:5" x14ac:dyDescent="0.35">
      <c r="A57" s="8" t="s">
        <v>42</v>
      </c>
      <c r="B57" s="11" t="s">
        <v>2</v>
      </c>
      <c r="C57" s="9">
        <v>6982</v>
      </c>
      <c r="D57" s="9">
        <v>7011</v>
      </c>
      <c r="E57" s="9">
        <v>7164</v>
      </c>
    </row>
    <row r="58" spans="1:5" x14ac:dyDescent="0.35">
      <c r="A58" s="8" t="s">
        <v>43</v>
      </c>
      <c r="B58" s="11" t="s">
        <v>2</v>
      </c>
      <c r="C58" s="9">
        <v>2469</v>
      </c>
      <c r="D58" s="9">
        <v>2502</v>
      </c>
      <c r="E58" s="9">
        <v>2458</v>
      </c>
    </row>
    <row r="59" spans="1:5" x14ac:dyDescent="0.35">
      <c r="A59" s="8" t="s">
        <v>44</v>
      </c>
      <c r="B59" s="11" t="s">
        <v>2</v>
      </c>
      <c r="C59" s="9">
        <v>1513</v>
      </c>
      <c r="D59" s="9">
        <v>1464</v>
      </c>
      <c r="E59" s="9">
        <v>1673</v>
      </c>
    </row>
    <row r="60" spans="1:5" ht="16" thickBot="1" x14ac:dyDescent="0.4">
      <c r="A60" s="39" t="s">
        <v>174</v>
      </c>
      <c r="B60" s="36" t="s">
        <v>2</v>
      </c>
      <c r="C60" s="37">
        <v>704</v>
      </c>
      <c r="D60" s="37">
        <v>744</v>
      </c>
      <c r="E60" s="37">
        <v>822</v>
      </c>
    </row>
    <row r="61" spans="1:5" x14ac:dyDescent="0.35">
      <c r="A61" s="8" t="s">
        <v>40</v>
      </c>
      <c r="B61" s="34" t="s">
        <v>2</v>
      </c>
      <c r="C61" s="35" t="s">
        <v>7</v>
      </c>
      <c r="D61" s="35">
        <v>197</v>
      </c>
      <c r="E61" s="35">
        <v>134</v>
      </c>
    </row>
    <row r="62" spans="1:5" x14ac:dyDescent="0.35">
      <c r="A62" s="8" t="s">
        <v>41</v>
      </c>
      <c r="B62" s="11" t="s">
        <v>2</v>
      </c>
      <c r="C62" s="18" t="s">
        <v>8</v>
      </c>
      <c r="D62" s="18">
        <v>46</v>
      </c>
      <c r="E62" s="18">
        <v>61</v>
      </c>
    </row>
    <row r="63" spans="1:5" x14ac:dyDescent="0.35">
      <c r="A63" s="8" t="s">
        <v>42</v>
      </c>
      <c r="B63" s="11" t="s">
        <v>2</v>
      </c>
      <c r="C63" s="18" t="s">
        <v>9</v>
      </c>
      <c r="D63" s="18">
        <v>364</v>
      </c>
      <c r="E63" s="18">
        <v>376</v>
      </c>
    </row>
    <row r="64" spans="1:5" x14ac:dyDescent="0.35">
      <c r="A64" s="8" t="s">
        <v>43</v>
      </c>
      <c r="B64" s="11" t="s">
        <v>2</v>
      </c>
      <c r="C64" s="18" t="s">
        <v>10</v>
      </c>
      <c r="D64" s="18">
        <v>46</v>
      </c>
      <c r="E64" s="18">
        <v>120</v>
      </c>
    </row>
    <row r="65" spans="1:5" x14ac:dyDescent="0.35">
      <c r="A65" s="8" t="s">
        <v>44</v>
      </c>
      <c r="B65" s="11" t="s">
        <v>2</v>
      </c>
      <c r="C65" s="18" t="s">
        <v>11</v>
      </c>
      <c r="D65" s="18">
        <v>91</v>
      </c>
      <c r="E65" s="18">
        <v>131</v>
      </c>
    </row>
    <row r="66" spans="1:5" ht="16" thickBot="1" x14ac:dyDescent="0.4">
      <c r="A66" s="27"/>
      <c r="B66" s="28"/>
      <c r="C66" s="28"/>
      <c r="D66" s="28"/>
      <c r="E66" s="175"/>
    </row>
    <row r="67" spans="1:5" ht="16" thickBot="1" x14ac:dyDescent="0.4">
      <c r="A67" s="15" t="s">
        <v>175</v>
      </c>
      <c r="B67" s="6" t="s">
        <v>23</v>
      </c>
      <c r="C67" s="6">
        <v>2020</v>
      </c>
      <c r="D67" s="6">
        <v>2021</v>
      </c>
      <c r="E67" s="174">
        <v>2022</v>
      </c>
    </row>
    <row r="68" spans="1:5" ht="16" thickBot="1" x14ac:dyDescent="0.4">
      <c r="A68" s="14" t="s">
        <v>176</v>
      </c>
      <c r="B68" s="31" t="s">
        <v>2</v>
      </c>
      <c r="C68" s="116">
        <v>1853</v>
      </c>
      <c r="D68" s="116">
        <v>1790</v>
      </c>
      <c r="E68" s="176">
        <v>1919</v>
      </c>
    </row>
    <row r="70" spans="1:5" ht="27" customHeight="1" x14ac:dyDescent="0.35">
      <c r="A70" s="327" t="s">
        <v>400</v>
      </c>
      <c r="B70" s="328"/>
      <c r="C70" s="328"/>
      <c r="D70" s="328"/>
    </row>
  </sheetData>
  <mergeCells count="1">
    <mergeCell ref="A70:D70"/>
  </mergeCells>
  <pageMargins left="0.7" right="0.7" top="0.75" bottom="0.75" header="0.3" footer="0.3"/>
  <pageSetup paperSize="9" orientation="portrait" r:id="rId1"/>
  <headerFooter>
    <oddFooter>&amp;C&amp;1#&amp;"Calibri"&amp;10&amp;K000000Company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3"/>
  <sheetViews>
    <sheetView showGridLines="0" workbookViewId="0"/>
  </sheetViews>
  <sheetFormatPr defaultRowHeight="15.5" x14ac:dyDescent="0.35"/>
  <cols>
    <col min="1" max="1" width="59.25" style="43" customWidth="1"/>
    <col min="2" max="2" width="8.58203125" style="40"/>
    <col min="3" max="3" width="11" customWidth="1"/>
    <col min="4" max="4" width="11.58203125" customWidth="1"/>
    <col min="5" max="5" width="11.33203125" customWidth="1"/>
  </cols>
  <sheetData>
    <row r="1" spans="1:5" s="41" customFormat="1" ht="16" thickBot="1" x14ac:dyDescent="0.4">
      <c r="A1" s="21" t="s">
        <v>49</v>
      </c>
      <c r="B1" s="3"/>
      <c r="C1" s="21"/>
      <c r="D1" s="21"/>
      <c r="E1" s="136" t="s">
        <v>12</v>
      </c>
    </row>
    <row r="2" spans="1:5" s="43" customFormat="1" ht="16" thickBot="1" x14ac:dyDescent="0.4">
      <c r="A2" s="42" t="s">
        <v>50</v>
      </c>
      <c r="B2" s="6" t="s">
        <v>23</v>
      </c>
      <c r="C2" s="6">
        <v>2020</v>
      </c>
      <c r="D2" s="6">
        <v>2021</v>
      </c>
      <c r="E2" s="6">
        <v>2022</v>
      </c>
    </row>
    <row r="3" spans="1:5" s="43" customFormat="1" x14ac:dyDescent="0.35">
      <c r="A3" s="44" t="s">
        <v>51</v>
      </c>
      <c r="B3" s="26" t="s">
        <v>2</v>
      </c>
      <c r="C3" s="120">
        <v>3222</v>
      </c>
      <c r="D3" s="120">
        <v>3753</v>
      </c>
      <c r="E3" s="120">
        <v>4984</v>
      </c>
    </row>
    <row r="4" spans="1:5" s="43" customFormat="1" ht="16" thickBot="1" x14ac:dyDescent="0.4">
      <c r="A4" s="45" t="s">
        <v>52</v>
      </c>
      <c r="B4" s="20" t="s">
        <v>13</v>
      </c>
      <c r="C4" s="45">
        <v>6</v>
      </c>
      <c r="D4" s="45">
        <v>7</v>
      </c>
      <c r="E4" s="45">
        <v>10</v>
      </c>
    </row>
    <row r="5" spans="1:5" s="43" customFormat="1" x14ac:dyDescent="0.35">
      <c r="A5" s="46" t="s">
        <v>27</v>
      </c>
      <c r="B5" s="35" t="s">
        <v>2</v>
      </c>
      <c r="C5" s="9">
        <v>2477</v>
      </c>
      <c r="D5" s="9">
        <v>2862</v>
      </c>
      <c r="E5" s="184">
        <v>3781</v>
      </c>
    </row>
    <row r="6" spans="1:5" s="43" customFormat="1" x14ac:dyDescent="0.35">
      <c r="A6" s="47"/>
      <c r="B6" s="18" t="s">
        <v>13</v>
      </c>
      <c r="C6" s="9">
        <v>77</v>
      </c>
      <c r="D6" s="9">
        <v>76</v>
      </c>
      <c r="E6" s="180">
        <v>75.862760834670951</v>
      </c>
    </row>
    <row r="7" spans="1:5" s="43" customFormat="1" x14ac:dyDescent="0.35">
      <c r="A7" s="46" t="s">
        <v>28</v>
      </c>
      <c r="B7" s="18" t="s">
        <v>2</v>
      </c>
      <c r="C7" s="9">
        <v>745</v>
      </c>
      <c r="D7" s="9">
        <v>891</v>
      </c>
      <c r="E7" s="184">
        <v>1203</v>
      </c>
    </row>
    <row r="8" spans="1:5" s="43" customFormat="1" ht="16" thickBot="1" x14ac:dyDescent="0.4">
      <c r="A8" s="45"/>
      <c r="B8" s="20" t="s">
        <v>13</v>
      </c>
      <c r="C8" s="9">
        <v>23</v>
      </c>
      <c r="D8" s="9">
        <v>24</v>
      </c>
      <c r="E8" s="183">
        <v>24.137239165329053</v>
      </c>
    </row>
    <row r="9" spans="1:5" s="43" customFormat="1" ht="16" thickBot="1" x14ac:dyDescent="0.4">
      <c r="A9" s="49" t="s">
        <v>53</v>
      </c>
      <c r="B9" s="32"/>
      <c r="C9" s="49"/>
      <c r="D9" s="49"/>
      <c r="E9" s="177"/>
    </row>
    <row r="10" spans="1:5" s="43" customFormat="1" x14ac:dyDescent="0.35">
      <c r="A10" s="50" t="s">
        <v>54</v>
      </c>
      <c r="B10" s="35" t="s">
        <v>2</v>
      </c>
      <c r="C10" s="9">
        <v>1319</v>
      </c>
      <c r="D10" s="9">
        <v>1585</v>
      </c>
      <c r="E10" s="184">
        <v>2189</v>
      </c>
    </row>
    <row r="11" spans="1:5" s="43" customFormat="1" x14ac:dyDescent="0.35">
      <c r="A11" s="47"/>
      <c r="B11" s="18" t="s">
        <v>13</v>
      </c>
      <c r="C11" s="9">
        <v>41</v>
      </c>
      <c r="D11" s="9">
        <v>42</v>
      </c>
      <c r="E11" s="180">
        <v>43.920545746388449</v>
      </c>
    </row>
    <row r="12" spans="1:5" s="43" customFormat="1" x14ac:dyDescent="0.35">
      <c r="A12" s="47" t="s">
        <v>55</v>
      </c>
      <c r="B12" s="18" t="s">
        <v>2</v>
      </c>
      <c r="C12" s="9">
        <v>1339</v>
      </c>
      <c r="D12" s="9">
        <v>1616</v>
      </c>
      <c r="E12" s="184">
        <v>2208</v>
      </c>
    </row>
    <row r="13" spans="1:5" s="43" customFormat="1" x14ac:dyDescent="0.35">
      <c r="A13" s="47"/>
      <c r="B13" s="18" t="s">
        <v>13</v>
      </c>
      <c r="C13" s="9">
        <v>42</v>
      </c>
      <c r="D13" s="9">
        <v>43</v>
      </c>
      <c r="E13" s="178">
        <v>44.301765650080256</v>
      </c>
    </row>
    <row r="14" spans="1:5" s="43" customFormat="1" x14ac:dyDescent="0.35">
      <c r="A14" s="47" t="s">
        <v>56</v>
      </c>
      <c r="B14" s="18" t="s">
        <v>2</v>
      </c>
      <c r="C14" s="9">
        <v>564</v>
      </c>
      <c r="D14" s="9">
        <v>552</v>
      </c>
      <c r="E14" s="184">
        <v>587</v>
      </c>
    </row>
    <row r="15" spans="1:5" s="43" customFormat="1" ht="16" thickBot="1" x14ac:dyDescent="0.4">
      <c r="A15" s="45"/>
      <c r="B15" s="20" t="s">
        <v>13</v>
      </c>
      <c r="C15" s="9">
        <v>18</v>
      </c>
      <c r="D15" s="9">
        <v>15</v>
      </c>
      <c r="E15" s="180">
        <v>11.777688603531299</v>
      </c>
    </row>
    <row r="16" spans="1:5" s="43" customFormat="1" ht="16" thickBot="1" x14ac:dyDescent="0.4">
      <c r="A16" s="49" t="s">
        <v>57</v>
      </c>
      <c r="B16" s="32"/>
      <c r="C16" s="49"/>
      <c r="D16" s="49"/>
      <c r="E16" s="177"/>
    </row>
    <row r="17" spans="1:5" s="43" customFormat="1" x14ac:dyDescent="0.35">
      <c r="A17" s="50" t="s">
        <v>40</v>
      </c>
      <c r="B17" s="35" t="s">
        <v>2</v>
      </c>
      <c r="C17" s="9">
        <v>919</v>
      </c>
      <c r="D17" s="9">
        <v>1456</v>
      </c>
      <c r="E17" s="184">
        <v>2121</v>
      </c>
    </row>
    <row r="18" spans="1:5" s="43" customFormat="1" x14ac:dyDescent="0.35">
      <c r="A18" s="47"/>
      <c r="B18" s="18" t="s">
        <v>13</v>
      </c>
      <c r="C18" s="9">
        <v>29</v>
      </c>
      <c r="D18" s="9">
        <v>39</v>
      </c>
      <c r="E18" s="181">
        <v>42.556179775280903</v>
      </c>
    </row>
    <row r="19" spans="1:5" s="43" customFormat="1" x14ac:dyDescent="0.35">
      <c r="A19" s="47" t="s">
        <v>41</v>
      </c>
      <c r="B19" s="18" t="s">
        <v>2</v>
      </c>
      <c r="C19" s="9">
        <v>1244</v>
      </c>
      <c r="D19" s="9">
        <v>1298</v>
      </c>
      <c r="E19" s="184">
        <v>1158</v>
      </c>
    </row>
    <row r="20" spans="1:5" s="43" customFormat="1" x14ac:dyDescent="0.35">
      <c r="A20" s="47"/>
      <c r="B20" s="18" t="s">
        <v>13</v>
      </c>
      <c r="C20" s="9">
        <v>39</v>
      </c>
      <c r="D20" s="9">
        <v>35</v>
      </c>
      <c r="E20" s="181">
        <v>23.234349919743178</v>
      </c>
    </row>
    <row r="21" spans="1:5" s="43" customFormat="1" x14ac:dyDescent="0.35">
      <c r="A21" s="47" t="s">
        <v>42</v>
      </c>
      <c r="B21" s="18" t="s">
        <v>2</v>
      </c>
      <c r="C21" s="9">
        <v>736</v>
      </c>
      <c r="D21" s="9">
        <v>689</v>
      </c>
      <c r="E21" s="184">
        <v>1278</v>
      </c>
    </row>
    <row r="22" spans="1:5" s="43" customFormat="1" x14ac:dyDescent="0.35">
      <c r="A22" s="47"/>
      <c r="B22" s="18" t="s">
        <v>13</v>
      </c>
      <c r="C22" s="9">
        <v>23</v>
      </c>
      <c r="D22" s="9">
        <v>18</v>
      </c>
      <c r="E22" s="181">
        <v>25.642054574638845</v>
      </c>
    </row>
    <row r="23" spans="1:5" s="43" customFormat="1" x14ac:dyDescent="0.35">
      <c r="A23" s="47" t="s">
        <v>43</v>
      </c>
      <c r="B23" s="18" t="s">
        <v>2</v>
      </c>
      <c r="C23" s="9">
        <v>74</v>
      </c>
      <c r="D23" s="9">
        <v>64</v>
      </c>
      <c r="E23" s="184">
        <v>144</v>
      </c>
    </row>
    <row r="24" spans="1:5" s="43" customFormat="1" x14ac:dyDescent="0.35">
      <c r="A24" s="47"/>
      <c r="B24" s="18" t="s">
        <v>13</v>
      </c>
      <c r="C24" s="9">
        <v>2</v>
      </c>
      <c r="D24" s="9">
        <v>2</v>
      </c>
      <c r="E24" s="181">
        <v>2.8892455858747992</v>
      </c>
    </row>
    <row r="25" spans="1:5" s="43" customFormat="1" x14ac:dyDescent="0.35">
      <c r="A25" s="47" t="s">
        <v>44</v>
      </c>
      <c r="B25" s="18" t="s">
        <v>2</v>
      </c>
      <c r="C25" s="9">
        <v>249</v>
      </c>
      <c r="D25" s="9">
        <v>246</v>
      </c>
      <c r="E25" s="184">
        <v>283</v>
      </c>
    </row>
    <row r="26" spans="1:5" s="43" customFormat="1" ht="16" thickBot="1" x14ac:dyDescent="0.4">
      <c r="A26" s="53"/>
      <c r="B26" s="140" t="s">
        <v>13</v>
      </c>
      <c r="C26" s="115">
        <v>8</v>
      </c>
      <c r="D26" s="115">
        <v>7</v>
      </c>
      <c r="E26" s="182">
        <v>5.6781701444622792</v>
      </c>
    </row>
    <row r="27" spans="1:5" s="43" customFormat="1" x14ac:dyDescent="0.35">
      <c r="A27" s="154" t="s">
        <v>256</v>
      </c>
      <c r="B27" s="26" t="s">
        <v>2</v>
      </c>
      <c r="C27" s="117" t="s">
        <v>181</v>
      </c>
      <c r="D27" s="117">
        <v>1527</v>
      </c>
      <c r="E27" s="117">
        <v>2217</v>
      </c>
    </row>
    <row r="28" spans="1:5" s="43" customFormat="1" x14ac:dyDescent="0.35">
      <c r="A28" s="141" t="s">
        <v>27</v>
      </c>
      <c r="B28" s="140" t="s">
        <v>2</v>
      </c>
      <c r="C28" s="9" t="s">
        <v>181</v>
      </c>
      <c r="D28" s="9">
        <v>1231</v>
      </c>
      <c r="E28" s="9">
        <v>1728</v>
      </c>
    </row>
    <row r="29" spans="1:5" s="43" customFormat="1" ht="16" thickBot="1" x14ac:dyDescent="0.4">
      <c r="A29" s="53" t="s">
        <v>28</v>
      </c>
      <c r="B29" s="18" t="s">
        <v>2</v>
      </c>
      <c r="C29" s="20" t="s">
        <v>181</v>
      </c>
      <c r="D29" s="45">
        <v>296</v>
      </c>
      <c r="E29" s="45">
        <v>489</v>
      </c>
    </row>
    <row r="30" spans="1:5" s="43" customFormat="1" x14ac:dyDescent="0.35">
      <c r="A30" s="44" t="s">
        <v>58</v>
      </c>
      <c r="B30" s="26" t="s">
        <v>2</v>
      </c>
      <c r="C30" s="117">
        <v>3094</v>
      </c>
      <c r="D30" s="117">
        <v>3303</v>
      </c>
      <c r="E30" s="117">
        <v>4176</v>
      </c>
    </row>
    <row r="31" spans="1:5" s="43" customFormat="1" ht="16" thickBot="1" x14ac:dyDescent="0.4">
      <c r="A31" s="45" t="s">
        <v>59</v>
      </c>
      <c r="B31" s="20" t="s">
        <v>13</v>
      </c>
      <c r="C31" s="45">
        <v>6</v>
      </c>
      <c r="D31" s="45">
        <v>7</v>
      </c>
      <c r="E31" s="45">
        <v>8</v>
      </c>
    </row>
    <row r="32" spans="1:5" s="43" customFormat="1" x14ac:dyDescent="0.35">
      <c r="A32" s="51" t="s">
        <v>27</v>
      </c>
      <c r="B32" s="35" t="s">
        <v>2</v>
      </c>
      <c r="C32" s="9">
        <v>2430</v>
      </c>
      <c r="D32" s="9">
        <v>2599</v>
      </c>
      <c r="E32" s="184">
        <v>3323</v>
      </c>
    </row>
    <row r="33" spans="1:5" s="43" customFormat="1" x14ac:dyDescent="0.35">
      <c r="A33" s="52"/>
      <c r="B33" s="18" t="s">
        <v>13</v>
      </c>
      <c r="C33" s="9">
        <v>79</v>
      </c>
      <c r="D33" s="9">
        <v>79</v>
      </c>
      <c r="E33" s="180">
        <v>79.57375478927203</v>
      </c>
    </row>
    <row r="34" spans="1:5" s="43" customFormat="1" x14ac:dyDescent="0.35">
      <c r="A34" s="53" t="s">
        <v>28</v>
      </c>
      <c r="B34" s="18" t="s">
        <v>2</v>
      </c>
      <c r="C34" s="9">
        <v>664</v>
      </c>
      <c r="D34" s="9">
        <v>704</v>
      </c>
      <c r="E34" s="184">
        <v>853</v>
      </c>
    </row>
    <row r="35" spans="1:5" s="43" customFormat="1" ht="16" thickBot="1" x14ac:dyDescent="0.4">
      <c r="A35" s="45"/>
      <c r="B35" s="20" t="s">
        <v>13</v>
      </c>
      <c r="C35" s="9">
        <v>21</v>
      </c>
      <c r="D35" s="9">
        <v>21</v>
      </c>
      <c r="E35" s="183">
        <v>20.42624521072797</v>
      </c>
    </row>
    <row r="36" spans="1:5" s="43" customFormat="1" ht="16" thickBot="1" x14ac:dyDescent="0.4">
      <c r="A36" s="49" t="s">
        <v>60</v>
      </c>
      <c r="B36" s="32"/>
      <c r="C36" s="49"/>
      <c r="D36" s="49"/>
      <c r="E36" s="177"/>
    </row>
    <row r="37" spans="1:5" s="43" customFormat="1" x14ac:dyDescent="0.35">
      <c r="A37" s="50" t="s">
        <v>54</v>
      </c>
      <c r="B37" s="35" t="s">
        <v>2</v>
      </c>
      <c r="C37" s="9">
        <v>544</v>
      </c>
      <c r="D37" s="9">
        <v>601</v>
      </c>
      <c r="E37" s="184">
        <v>814</v>
      </c>
    </row>
    <row r="38" spans="1:5" s="43" customFormat="1" x14ac:dyDescent="0.35">
      <c r="A38" s="47"/>
      <c r="B38" s="18" t="s">
        <v>13</v>
      </c>
      <c r="C38" s="9">
        <v>18</v>
      </c>
      <c r="D38" s="9">
        <v>18</v>
      </c>
      <c r="E38" s="178">
        <v>19.492337164750957</v>
      </c>
    </row>
    <row r="39" spans="1:5" s="43" customFormat="1" x14ac:dyDescent="0.35">
      <c r="A39" s="47" t="s">
        <v>55</v>
      </c>
      <c r="B39" s="18" t="s">
        <v>2</v>
      </c>
      <c r="C39" s="9">
        <v>745</v>
      </c>
      <c r="D39" s="9">
        <v>1081</v>
      </c>
      <c r="E39" s="184">
        <v>1429</v>
      </c>
    </row>
    <row r="40" spans="1:5" s="43" customFormat="1" x14ac:dyDescent="0.35">
      <c r="A40" s="47"/>
      <c r="B40" s="18" t="s">
        <v>13</v>
      </c>
      <c r="C40" s="9">
        <v>24</v>
      </c>
      <c r="D40" s="9">
        <v>33</v>
      </c>
      <c r="E40" s="178">
        <v>34.219348659003828</v>
      </c>
    </row>
    <row r="41" spans="1:5" s="43" customFormat="1" x14ac:dyDescent="0.35">
      <c r="A41" s="47" t="s">
        <v>56</v>
      </c>
      <c r="B41" s="18" t="s">
        <v>2</v>
      </c>
      <c r="C41" s="9">
        <v>1805</v>
      </c>
      <c r="D41" s="9">
        <v>1621</v>
      </c>
      <c r="E41" s="184">
        <v>1933</v>
      </c>
    </row>
    <row r="42" spans="1:5" s="43" customFormat="1" ht="16" thickBot="1" x14ac:dyDescent="0.4">
      <c r="A42" s="45"/>
      <c r="B42" s="20" t="s">
        <v>13</v>
      </c>
      <c r="C42" s="9">
        <v>58</v>
      </c>
      <c r="D42" s="9">
        <v>49</v>
      </c>
      <c r="E42" s="178">
        <v>46.288314176245208</v>
      </c>
    </row>
    <row r="43" spans="1:5" s="43" customFormat="1" ht="16" thickBot="1" x14ac:dyDescent="0.4">
      <c r="A43" s="49" t="s">
        <v>61</v>
      </c>
      <c r="B43" s="32"/>
      <c r="C43" s="49"/>
      <c r="D43" s="49"/>
      <c r="E43" s="177"/>
    </row>
    <row r="44" spans="1:5" s="43" customFormat="1" x14ac:dyDescent="0.35">
      <c r="A44" s="50" t="s">
        <v>40</v>
      </c>
      <c r="B44" s="35" t="s">
        <v>2</v>
      </c>
      <c r="C44" s="9">
        <v>1073</v>
      </c>
      <c r="D44" s="9">
        <v>911</v>
      </c>
      <c r="E44" s="184">
        <v>1409</v>
      </c>
    </row>
    <row r="45" spans="1:5" s="43" customFormat="1" x14ac:dyDescent="0.35">
      <c r="A45" s="47"/>
      <c r="B45" s="18" t="s">
        <v>13</v>
      </c>
      <c r="C45" s="9">
        <v>35</v>
      </c>
      <c r="D45" s="9">
        <v>28</v>
      </c>
      <c r="E45" s="180">
        <v>33.740421455938694</v>
      </c>
    </row>
    <row r="46" spans="1:5" s="43" customFormat="1" x14ac:dyDescent="0.35">
      <c r="A46" s="47" t="s">
        <v>41</v>
      </c>
      <c r="B46" s="18" t="s">
        <v>2</v>
      </c>
      <c r="C46" s="9">
        <v>918</v>
      </c>
      <c r="D46" s="9">
        <v>1311</v>
      </c>
      <c r="E46" s="184">
        <v>1428</v>
      </c>
    </row>
    <row r="47" spans="1:5" s="43" customFormat="1" x14ac:dyDescent="0.35">
      <c r="A47" s="47"/>
      <c r="B47" s="18" t="s">
        <v>13</v>
      </c>
      <c r="C47" s="9">
        <v>30</v>
      </c>
      <c r="D47" s="9">
        <v>40</v>
      </c>
      <c r="E47" s="179">
        <v>34.195402298850574</v>
      </c>
    </row>
    <row r="48" spans="1:5" s="43" customFormat="1" x14ac:dyDescent="0.35">
      <c r="A48" s="47" t="s">
        <v>42</v>
      </c>
      <c r="B48" s="18" t="s">
        <v>2</v>
      </c>
      <c r="C48" s="9">
        <v>661</v>
      </c>
      <c r="D48" s="9">
        <v>732</v>
      </c>
      <c r="E48" s="184">
        <v>911</v>
      </c>
    </row>
    <row r="49" spans="1:5" s="43" customFormat="1" x14ac:dyDescent="0.35">
      <c r="A49" s="47"/>
      <c r="B49" s="18" t="s">
        <v>13</v>
      </c>
      <c r="C49" s="9">
        <v>21</v>
      </c>
      <c r="D49" s="9">
        <v>22</v>
      </c>
      <c r="E49" s="179">
        <v>21.815134099616859</v>
      </c>
    </row>
    <row r="50" spans="1:5" s="43" customFormat="1" x14ac:dyDescent="0.35">
      <c r="A50" s="47" t="s">
        <v>43</v>
      </c>
      <c r="B50" s="18" t="s">
        <v>2</v>
      </c>
      <c r="C50" s="9">
        <v>186</v>
      </c>
      <c r="D50" s="9">
        <v>102</v>
      </c>
      <c r="E50" s="184">
        <v>114</v>
      </c>
    </row>
    <row r="51" spans="1:5" s="43" customFormat="1" x14ac:dyDescent="0.35">
      <c r="A51" s="47"/>
      <c r="B51" s="18" t="s">
        <v>13</v>
      </c>
      <c r="C51" s="9">
        <v>6</v>
      </c>
      <c r="D51" s="9">
        <v>3</v>
      </c>
      <c r="E51" s="179">
        <v>2.7298850574712645</v>
      </c>
    </row>
    <row r="52" spans="1:5" s="43" customFormat="1" x14ac:dyDescent="0.35">
      <c r="A52" s="47" t="s">
        <v>44</v>
      </c>
      <c r="B52" s="18" t="s">
        <v>2</v>
      </c>
      <c r="C52" s="9">
        <v>256</v>
      </c>
      <c r="D52" s="9">
        <v>247</v>
      </c>
      <c r="E52" s="184">
        <v>314</v>
      </c>
    </row>
    <row r="53" spans="1:5" s="43" customFormat="1" x14ac:dyDescent="0.35">
      <c r="A53" s="47"/>
      <c r="B53" s="18" t="s">
        <v>13</v>
      </c>
      <c r="C53" s="9">
        <v>8</v>
      </c>
      <c r="D53" s="9">
        <v>7</v>
      </c>
      <c r="E53" s="180">
        <v>7.5191570881226051</v>
      </c>
    </row>
    <row r="54" spans="1:5" s="43" customFormat="1" ht="16" thickBot="1" x14ac:dyDescent="0.4">
      <c r="A54" s="54"/>
      <c r="B54" s="20"/>
      <c r="C54" s="45"/>
      <c r="D54" s="45"/>
    </row>
    <row r="55" spans="1:5" s="43" customFormat="1" ht="16" thickBot="1" x14ac:dyDescent="0.4">
      <c r="A55" s="42" t="s">
        <v>62</v>
      </c>
      <c r="B55" s="6" t="s">
        <v>23</v>
      </c>
      <c r="C55" s="6">
        <v>2020</v>
      </c>
      <c r="D55" s="6">
        <v>2021</v>
      </c>
      <c r="E55" s="185">
        <v>2022</v>
      </c>
    </row>
    <row r="56" spans="1:5" s="43" customFormat="1" ht="16" customHeight="1" thickBot="1" x14ac:dyDescent="0.4">
      <c r="A56" s="56" t="s">
        <v>63</v>
      </c>
      <c r="B56" s="57" t="s">
        <v>14</v>
      </c>
      <c r="C56" s="114">
        <v>49882</v>
      </c>
      <c r="D56" s="114">
        <v>50413</v>
      </c>
      <c r="E56" s="114">
        <v>51392</v>
      </c>
    </row>
    <row r="57" spans="1:5" s="43" customFormat="1" x14ac:dyDescent="0.35">
      <c r="A57" s="47" t="s">
        <v>27</v>
      </c>
      <c r="B57" s="18" t="s">
        <v>2</v>
      </c>
      <c r="C57" s="9">
        <v>40764</v>
      </c>
      <c r="D57" s="9">
        <v>41073</v>
      </c>
      <c r="E57" s="9">
        <v>41639</v>
      </c>
    </row>
    <row r="58" spans="1:5" s="43" customFormat="1" x14ac:dyDescent="0.35">
      <c r="A58" s="47" t="s">
        <v>28</v>
      </c>
      <c r="B58" s="18" t="s">
        <v>2</v>
      </c>
      <c r="C58" s="119">
        <v>9118</v>
      </c>
      <c r="D58" s="119">
        <v>9340</v>
      </c>
      <c r="E58" s="119">
        <v>9753</v>
      </c>
    </row>
    <row r="59" spans="1:5" s="43" customFormat="1" ht="16" customHeight="1" thickBot="1" x14ac:dyDescent="0.4">
      <c r="A59" s="122" t="s">
        <v>64</v>
      </c>
      <c r="B59" s="18" t="s">
        <v>15</v>
      </c>
      <c r="C59" s="116">
        <v>96</v>
      </c>
      <c r="D59" s="116">
        <v>95</v>
      </c>
      <c r="E59" s="116">
        <v>93.703703703703695</v>
      </c>
    </row>
    <row r="60" spans="1:5" s="43" customFormat="1" x14ac:dyDescent="0.35">
      <c r="A60" s="50" t="s">
        <v>27</v>
      </c>
      <c r="B60" s="35" t="s">
        <v>13</v>
      </c>
      <c r="C60" s="50">
        <v>97</v>
      </c>
      <c r="D60" s="50">
        <v>97</v>
      </c>
      <c r="E60" s="173">
        <v>95.242070116861427</v>
      </c>
    </row>
    <row r="61" spans="1:5" s="43" customFormat="1" x14ac:dyDescent="0.35">
      <c r="A61" s="47" t="s">
        <v>28</v>
      </c>
      <c r="B61" s="18" t="s">
        <v>13</v>
      </c>
      <c r="C61" s="47">
        <v>94</v>
      </c>
      <c r="D61" s="47">
        <v>92</v>
      </c>
      <c r="E61" s="172">
        <v>89.33649289099526</v>
      </c>
    </row>
    <row r="62" spans="1:5" s="43" customFormat="1" ht="16" thickBot="1" x14ac:dyDescent="0.4">
      <c r="A62" s="62" t="s">
        <v>65</v>
      </c>
      <c r="B62" s="37" t="s">
        <v>15</v>
      </c>
      <c r="C62" s="62">
        <v>98</v>
      </c>
      <c r="D62" s="62">
        <v>95</v>
      </c>
      <c r="E62" s="171">
        <v>93.093093093093088</v>
      </c>
    </row>
    <row r="63" spans="1:5" s="43" customFormat="1" x14ac:dyDescent="0.35">
      <c r="A63" s="50" t="s">
        <v>27</v>
      </c>
      <c r="B63" s="35" t="s">
        <v>13</v>
      </c>
      <c r="C63" s="50">
        <v>100</v>
      </c>
      <c r="D63" s="50">
        <v>96</v>
      </c>
      <c r="E63" s="173">
        <v>94.8</v>
      </c>
    </row>
    <row r="64" spans="1:5" s="43" customFormat="1" x14ac:dyDescent="0.35">
      <c r="A64" s="47" t="s">
        <v>28</v>
      </c>
      <c r="B64" s="18" t="s">
        <v>13</v>
      </c>
      <c r="C64" s="121">
        <v>95</v>
      </c>
      <c r="D64" s="121">
        <v>93</v>
      </c>
      <c r="E64" s="170">
        <v>87.951807228915655</v>
      </c>
    </row>
    <row r="65" spans="1:5" s="43" customFormat="1" ht="16" thickBot="1" x14ac:dyDescent="0.4">
      <c r="A65" s="62" t="s">
        <v>66</v>
      </c>
      <c r="B65" s="37" t="s">
        <v>2</v>
      </c>
      <c r="C65" s="116">
        <v>1790</v>
      </c>
      <c r="D65" s="116">
        <v>1504</v>
      </c>
      <c r="E65" s="116">
        <v>1757</v>
      </c>
    </row>
    <row r="66" spans="1:5" s="43" customFormat="1" x14ac:dyDescent="0.35">
      <c r="A66" s="50" t="s">
        <v>27</v>
      </c>
      <c r="B66" s="35" t="s">
        <v>2</v>
      </c>
      <c r="C66" s="119">
        <v>1135</v>
      </c>
      <c r="D66" s="119">
        <v>1039</v>
      </c>
      <c r="E66" s="119">
        <v>1235</v>
      </c>
    </row>
    <row r="67" spans="1:5" s="43" customFormat="1" x14ac:dyDescent="0.35">
      <c r="A67" s="47" t="s">
        <v>28</v>
      </c>
      <c r="B67" s="18" t="s">
        <v>2</v>
      </c>
      <c r="C67" s="119">
        <v>655</v>
      </c>
      <c r="D67" s="119">
        <v>465</v>
      </c>
      <c r="E67" s="119">
        <v>522</v>
      </c>
    </row>
    <row r="68" spans="1:5" s="43" customFormat="1" ht="24.5" thickBot="1" x14ac:dyDescent="0.4">
      <c r="A68" s="62" t="s">
        <v>67</v>
      </c>
      <c r="B68" s="37" t="s">
        <v>2</v>
      </c>
      <c r="C68" s="116">
        <v>1661</v>
      </c>
      <c r="D68" s="116">
        <v>1542</v>
      </c>
      <c r="E68" s="116">
        <v>1518</v>
      </c>
    </row>
    <row r="69" spans="1:5" s="43" customFormat="1" x14ac:dyDescent="0.35">
      <c r="A69" s="50" t="s">
        <v>27</v>
      </c>
      <c r="B69" s="35" t="s">
        <v>2</v>
      </c>
      <c r="C69" s="119">
        <v>1107</v>
      </c>
      <c r="D69" s="119">
        <v>1079</v>
      </c>
      <c r="E69" s="119">
        <v>1141</v>
      </c>
    </row>
    <row r="70" spans="1:5" s="43" customFormat="1" x14ac:dyDescent="0.35">
      <c r="A70" s="47" t="s">
        <v>28</v>
      </c>
      <c r="B70" s="18" t="s">
        <v>2</v>
      </c>
      <c r="C70" s="119">
        <v>554</v>
      </c>
      <c r="D70" s="119">
        <v>463</v>
      </c>
      <c r="E70" s="119">
        <v>377</v>
      </c>
    </row>
    <row r="71" spans="1:5" s="43" customFormat="1" ht="24.5" thickBot="1" x14ac:dyDescent="0.4">
      <c r="A71" s="62" t="s">
        <v>68</v>
      </c>
      <c r="B71" s="37" t="s">
        <v>2</v>
      </c>
      <c r="C71" s="116">
        <v>1696</v>
      </c>
      <c r="D71" s="116">
        <v>1579</v>
      </c>
      <c r="E71" s="116">
        <v>1240</v>
      </c>
    </row>
    <row r="72" spans="1:5" s="43" customFormat="1" x14ac:dyDescent="0.35">
      <c r="A72" s="50" t="s">
        <v>27</v>
      </c>
      <c r="B72" s="35" t="s">
        <v>2</v>
      </c>
      <c r="C72" s="119">
        <v>1065</v>
      </c>
      <c r="D72" s="119">
        <v>1027</v>
      </c>
      <c r="E72" s="119">
        <v>948</v>
      </c>
    </row>
    <row r="73" spans="1:5" s="43" customFormat="1" ht="16" thickBot="1" x14ac:dyDescent="0.4">
      <c r="A73" s="45" t="s">
        <v>28</v>
      </c>
      <c r="B73" s="20" t="s">
        <v>2</v>
      </c>
      <c r="C73" s="115">
        <v>631</v>
      </c>
      <c r="D73" s="115">
        <v>552</v>
      </c>
      <c r="E73" s="115">
        <v>292</v>
      </c>
    </row>
  </sheetData>
  <pageMargins left="0.7" right="0.7" top="0.75" bottom="0.75" header="0.3" footer="0.3"/>
  <pageSetup paperSize="9" orientation="portrait" r:id="rId1"/>
  <headerFooter>
    <oddFooter>&amp;C&amp;1#&amp;"Calibri"&amp;10&amp;K000000Company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30</vt:i4>
      </vt:variant>
      <vt:variant>
        <vt:lpstr>Intervalli denominati</vt:lpstr>
      </vt:variant>
      <vt:variant>
        <vt:i4>14</vt:i4>
      </vt:variant>
    </vt:vector>
  </HeadingPairs>
  <TitlesOfParts>
    <vt:vector size="44" baseType="lpstr">
      <vt:lpstr>Leonardo ESG data</vt:lpstr>
      <vt:lpstr>GRI 201-1_Economic Value</vt:lpstr>
      <vt:lpstr>GRI 207-4_Taxes</vt:lpstr>
      <vt:lpstr>GRI 302-1-3_Energy</vt:lpstr>
      <vt:lpstr>GRI 303-3-4_Water&amp;W.Discharge</vt:lpstr>
      <vt:lpstr>GRI 306-3_Waste</vt:lpstr>
      <vt:lpstr>GRI 305-1-2-3-4-7_Emissions</vt:lpstr>
      <vt:lpstr>GRI 2-7, 2-8_Empl. &amp; other work</vt:lpstr>
      <vt:lpstr>GRI 401-1-3_Hires and turnover</vt:lpstr>
      <vt:lpstr>GRI 403-9_Health&amp;Safety</vt:lpstr>
      <vt:lpstr>GRI 404-1_Training</vt:lpstr>
      <vt:lpstr>GRI 405-1_Diversity&amp;equal opp.</vt:lpstr>
      <vt:lpstr>GRI 405-2_Equal remuneration</vt:lpstr>
      <vt:lpstr>Other KPIs_management&amp;retention</vt:lpstr>
      <vt:lpstr>Other KPIs_training</vt:lpstr>
      <vt:lpstr>Trade Union Relat.</vt:lpstr>
      <vt:lpstr>H&amp;S_Employees</vt:lpstr>
      <vt:lpstr>Employees appraisal</vt:lpstr>
      <vt:lpstr>Other KPIs_Diversity&amp;Par. Leave</vt:lpstr>
      <vt:lpstr>Ethnic minorities</vt:lpstr>
      <vt:lpstr>Disability</vt:lpstr>
      <vt:lpstr>Gender pay gap</vt:lpstr>
      <vt:lpstr>Certifications</vt:lpstr>
      <vt:lpstr>Supply chain</vt:lpstr>
      <vt:lpstr>Digitalization</vt:lpstr>
      <vt:lpstr>Environmental violations</vt:lpstr>
      <vt:lpstr>Ozone-depleting substances</vt:lpstr>
      <vt:lpstr>Other Large Expenditures</vt:lpstr>
      <vt:lpstr>SASB indicators</vt:lpstr>
      <vt:lpstr>PAI</vt:lpstr>
      <vt:lpstr>'GRI 403-9_Health&amp;Safety'!_ftn1</vt:lpstr>
      <vt:lpstr>'GRI 403-9_Health&amp;Safety'!_ftnref1</vt:lpstr>
      <vt:lpstr>Diversità_e_pari_opportunità</vt:lpstr>
      <vt:lpstr>Diversità_retributiva_di_genere</vt:lpstr>
      <vt:lpstr>Equità_di_remunerazione_totale_tra_donne_e_uomini</vt:lpstr>
      <vt:lpstr>Formazione</vt:lpstr>
      <vt:lpstr>Indicatori_di_salute_e_sicurezza</vt:lpstr>
      <vt:lpstr>Informazioni_dipendenti_e_altri_lavoratori</vt:lpstr>
      <vt:lpstr>Occupazione</vt:lpstr>
      <vt:lpstr>Ore_medie_di_formazione_per_dipendente</vt:lpstr>
      <vt:lpstr>Relazioni_industriali</vt:lpstr>
      <vt:lpstr>Salute_e_sicurezza</vt:lpstr>
      <vt:lpstr>Valore_economico_direttamente_generato_e_distribuito</vt:lpstr>
      <vt:lpstr>Valutazione_performance_dipendenti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Simonini Monia</dc:creator>
  <cp:lastModifiedBy>Naclerio Alessandro Gaetano</cp:lastModifiedBy>
  <dcterms:created xsi:type="dcterms:W3CDTF">2021-03-23T16:15:05Z</dcterms:created>
  <dcterms:modified xsi:type="dcterms:W3CDTF">2023-05-19T09:03:15Z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b819f0ee-61d3-4495-a9fb-e48b2bab389f_Enabled">
    <vt:lpwstr>true</vt:lpwstr>
  </property>
  <property fmtid="{D5CDD505-2E9C-101B-9397-08002B2CF9AE}" pid="4" name="MSIP_Label_b819f0ee-61d3-4495-a9fb-e48b2bab389f_SetDate">
    <vt:lpwstr>2023-05-19T09:03:14Z</vt:lpwstr>
  </property>
  <property fmtid="{D5CDD505-2E9C-101B-9397-08002B2CF9AE}" pid="5" name="MSIP_Label_b819f0ee-61d3-4495-a9fb-e48b2bab389f_Method">
    <vt:lpwstr>Privileged</vt:lpwstr>
  </property>
  <property fmtid="{D5CDD505-2E9C-101B-9397-08002B2CF9AE}" pid="6" name="MSIP_Label_b819f0ee-61d3-4495-a9fb-e48b2bab389f_Name">
    <vt:lpwstr>b819f0ee-61d3-4495-a9fb-e48b2bab389f</vt:lpwstr>
  </property>
  <property fmtid="{D5CDD505-2E9C-101B-9397-08002B2CF9AE}" pid="7" name="MSIP_Label_b819f0ee-61d3-4495-a9fb-e48b2bab389f_SiteId">
    <vt:lpwstr>31ae1cef-2393-4eb1-8962-4e4bbfccd663</vt:lpwstr>
  </property>
  <property fmtid="{D5CDD505-2E9C-101B-9397-08002B2CF9AE}" pid="8" name="MSIP_Label_b819f0ee-61d3-4495-a9fb-e48b2bab389f_ActionId">
    <vt:lpwstr>a44ca484-af20-4f54-a25e-2d93d7728ba2</vt:lpwstr>
  </property>
  <property fmtid="{D5CDD505-2E9C-101B-9397-08002B2CF9AE}" pid="9" name="MSIP_Label_b819f0ee-61d3-4495-a9fb-e48b2bab389f_ContentBits">
    <vt:lpwstr>2</vt:lpwstr>
  </property>
</Properties>
</file>